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520" tabRatio="885" activeTab="3"/>
  </bookViews>
  <sheets>
    <sheet name="基本情况" sheetId="1" r:id="rId1"/>
    <sheet name="普及水平" sheetId="2" r:id="rId2"/>
    <sheet name="办学条件" sheetId="3" r:id="rId3"/>
    <sheet name="师资队伍" sheetId="4" r:id="rId4"/>
    <sheet name="教育投入" sheetId="5" r:id="rId5"/>
    <sheet name="发展成果" sheetId="6" r:id="rId6"/>
  </sheets>
  <externalReferences>
    <externalReference r:id="rId9"/>
  </externalReferences>
  <definedNames/>
  <calcPr fullCalcOnLoad="1"/>
</workbook>
</file>

<file path=xl/sharedStrings.xml><?xml version="1.0" encoding="utf-8"?>
<sst xmlns="http://schemas.openxmlformats.org/spreadsheetml/2006/main" count="233" uniqueCount="108">
  <si>
    <t>县（市、区）</t>
  </si>
  <si>
    <t>幼儿园</t>
  </si>
  <si>
    <t>小学</t>
  </si>
  <si>
    <t>初中</t>
  </si>
  <si>
    <t>普高</t>
  </si>
  <si>
    <t>中职学校</t>
  </si>
  <si>
    <t>特殊教育</t>
  </si>
  <si>
    <t>园数</t>
  </si>
  <si>
    <r>
      <t>在园</t>
    </r>
    <r>
      <rPr>
        <sz val="12"/>
        <rFont val="宋体"/>
        <family val="0"/>
      </rPr>
      <t xml:space="preserve">              </t>
    </r>
    <r>
      <rPr>
        <sz val="12"/>
        <rFont val="宋体"/>
        <family val="0"/>
      </rPr>
      <t>幼儿数</t>
    </r>
  </si>
  <si>
    <t>学校数</t>
  </si>
  <si>
    <t>在校
生数</t>
  </si>
  <si>
    <r>
      <t>在校生数</t>
    </r>
    <r>
      <rPr>
        <sz val="12"/>
        <rFont val="宋体"/>
        <family val="0"/>
      </rPr>
      <t>(</t>
    </r>
    <r>
      <rPr>
        <sz val="12"/>
        <rFont val="宋体"/>
        <family val="0"/>
      </rPr>
      <t>含随班就读</t>
    </r>
    <r>
      <rPr>
        <sz val="12"/>
        <rFont val="宋体"/>
        <family val="0"/>
      </rPr>
      <t>)</t>
    </r>
  </si>
  <si>
    <t>温州市</t>
  </si>
  <si>
    <t>市本级</t>
  </si>
  <si>
    <t>鹿城区</t>
  </si>
  <si>
    <t>—</t>
  </si>
  <si>
    <t>瓯海区</t>
  </si>
  <si>
    <t>龙湾区</t>
  </si>
  <si>
    <t>经开区</t>
  </si>
  <si>
    <t>瑞安市</t>
  </si>
  <si>
    <t>乐清市</t>
  </si>
  <si>
    <t>永嘉县</t>
  </si>
  <si>
    <t>平阳县</t>
  </si>
  <si>
    <t>苍南县</t>
  </si>
  <si>
    <t>文成县</t>
  </si>
  <si>
    <t>泰顺县</t>
  </si>
  <si>
    <t>洞头县</t>
  </si>
  <si>
    <t xml:space="preserve">注：1.统计范围为公办和民办学校。2.相关数据根据2014年的事业年报。    </t>
  </si>
  <si>
    <r>
      <t>学前三年入园率（</t>
    </r>
    <r>
      <rPr>
        <sz val="10"/>
        <color indexed="8"/>
        <rFont val="宋体"/>
        <family val="0"/>
      </rPr>
      <t>%</t>
    </r>
    <r>
      <rPr>
        <sz val="10"/>
        <color indexed="8"/>
        <rFont val="宋体"/>
        <family val="0"/>
      </rPr>
      <t>）</t>
    </r>
  </si>
  <si>
    <r>
      <t>义务教育学生巩固率（</t>
    </r>
    <r>
      <rPr>
        <sz val="10"/>
        <color indexed="8"/>
        <rFont val="宋体"/>
        <family val="0"/>
      </rPr>
      <t>%</t>
    </r>
    <r>
      <rPr>
        <sz val="10"/>
        <color indexed="8"/>
        <rFont val="宋体"/>
        <family val="0"/>
      </rPr>
      <t>）</t>
    </r>
  </si>
  <si>
    <r>
      <t>小学班额达省标（</t>
    </r>
    <r>
      <rPr>
        <sz val="10"/>
        <color indexed="8"/>
        <rFont val="宋体"/>
        <family val="0"/>
      </rPr>
      <t>45</t>
    </r>
    <r>
      <rPr>
        <sz val="10"/>
        <color indexed="8"/>
        <rFont val="宋体"/>
        <family val="0"/>
      </rPr>
      <t>人及以下）的班级比例（</t>
    </r>
    <r>
      <rPr>
        <sz val="10"/>
        <color indexed="8"/>
        <rFont val="宋体"/>
        <family val="0"/>
      </rPr>
      <t>%</t>
    </r>
    <r>
      <rPr>
        <sz val="10"/>
        <color indexed="8"/>
        <rFont val="宋体"/>
        <family val="0"/>
      </rPr>
      <t>）</t>
    </r>
  </si>
  <si>
    <r>
      <t>初中班额达省标（</t>
    </r>
    <r>
      <rPr>
        <sz val="10"/>
        <color indexed="8"/>
        <rFont val="宋体"/>
        <family val="0"/>
      </rPr>
      <t>50</t>
    </r>
    <r>
      <rPr>
        <sz val="10"/>
        <color indexed="8"/>
        <rFont val="宋体"/>
        <family val="0"/>
      </rPr>
      <t>人及以下）的班级比例（</t>
    </r>
    <r>
      <rPr>
        <sz val="10"/>
        <color indexed="8"/>
        <rFont val="宋体"/>
        <family val="0"/>
      </rPr>
      <t>%</t>
    </r>
    <r>
      <rPr>
        <sz val="10"/>
        <color indexed="8"/>
        <rFont val="宋体"/>
        <family val="0"/>
      </rPr>
      <t>）</t>
    </r>
  </si>
  <si>
    <r>
      <t>注：1.统计范围为公办和民办学校。2.此表鹿城区数据不含市局直属学校。3.普高招生与中职学校招生比=当地普高招生数</t>
    </r>
    <r>
      <rPr>
        <sz val="12"/>
        <rFont val="宋体"/>
        <family val="0"/>
      </rPr>
      <t>∕</t>
    </r>
    <r>
      <rPr>
        <sz val="12"/>
        <rFont val="宋体"/>
        <family val="0"/>
      </rPr>
      <t>中职学校招生数。</t>
    </r>
  </si>
  <si>
    <t>生均占地面积（㎡/生）</t>
  </si>
  <si>
    <t>生均建筑面积（㎡/生）</t>
  </si>
  <si>
    <t>生均绿化面积（㎡/生）</t>
  </si>
  <si>
    <t xml:space="preserve">建校园网比例（%）  </t>
  </si>
  <si>
    <t>计算机生机比 （人/台）</t>
  </si>
  <si>
    <t>生均图书册数（册/人）</t>
  </si>
  <si>
    <r>
      <t>图书馆（室）达标率（</t>
    </r>
    <r>
      <rPr>
        <sz val="10"/>
        <color indexed="8"/>
        <rFont val="宋体"/>
        <family val="0"/>
      </rPr>
      <t>%</t>
    </r>
    <r>
      <rPr>
        <sz val="10"/>
        <color indexed="8"/>
        <rFont val="宋体"/>
        <family val="0"/>
      </rPr>
      <t>）</t>
    </r>
  </si>
  <si>
    <r>
      <t>实验室达标率（</t>
    </r>
    <r>
      <rPr>
        <sz val="10"/>
        <color indexed="8"/>
        <rFont val="宋体"/>
        <family val="0"/>
      </rPr>
      <t>%</t>
    </r>
    <r>
      <rPr>
        <sz val="10"/>
        <color indexed="8"/>
        <rFont val="宋体"/>
        <family val="0"/>
      </rPr>
      <t>）</t>
    </r>
  </si>
  <si>
    <t>中职</t>
  </si>
  <si>
    <t>总平均</t>
  </si>
  <si>
    <t>注：1.鹿城区数据不含市局直属学校。2.建校园网比例、义务教育学校校网千兆宽带接通率来自市电教馆统计数据，计算机生机比（省义务教育标准化学校要求：小学7:1、初中6:1）、生均图书册数、图书馆（室）达标率、实验室达标率数据均来自市教育装备中心统计数据，统计范围为公办和民办学校（含小学、初中、普高）。</t>
  </si>
  <si>
    <t>幼儿教师资格证书持有率（%）</t>
  </si>
  <si>
    <t>高一层次学历比例</t>
  </si>
  <si>
    <t>中级及以上专业技术职务教师比例</t>
  </si>
  <si>
    <t>中职学校专业课教师的比例（%）</t>
  </si>
  <si>
    <t>中职学校专业课双师型教师的比例（%）</t>
  </si>
  <si>
    <t>专任教师中中学高级教师的比例（%）</t>
  </si>
  <si>
    <t>普通中小学教师90学时集中培训年均完成比例(%)</t>
  </si>
  <si>
    <t>幼儿（%）</t>
  </si>
  <si>
    <t>小学（%）</t>
  </si>
  <si>
    <t>初中（%）</t>
  </si>
  <si>
    <t>普高（%）</t>
  </si>
  <si>
    <t>中职（%）</t>
  </si>
  <si>
    <t>总比例（%）</t>
  </si>
  <si>
    <t>中职   （%）</t>
  </si>
  <si>
    <t>总比例    （%）</t>
  </si>
  <si>
    <t>注：1.统计范围为公办和民办学校。2.鹿城区数据不含市局直属学校。3.90学时教师集中培训年均完成率数据源自省厅对县（市、区）2014年教育科学和谐发展业绩考核统计数据，其中经开区数据含市局直属学校。</t>
  </si>
  <si>
    <t>2014年度温州市各县（市、区）教育投入统计表</t>
  </si>
  <si>
    <t>年生均教育经费投入（元）</t>
  </si>
  <si>
    <t>公共财政教育支出占公共财政预算支出的比例（%）</t>
  </si>
  <si>
    <t>年教师培训经费支出占工资总额的比例（%）</t>
  </si>
  <si>
    <t>财政对民办教育的支出占财政教育支出的比例（%）</t>
  </si>
  <si>
    <t>生均仪器经费投入（元）</t>
  </si>
  <si>
    <t>生均图书经费投入（元）</t>
  </si>
  <si>
    <t>上年</t>
  </si>
  <si>
    <t>本年</t>
  </si>
  <si>
    <t>增减</t>
  </si>
  <si>
    <t>预算内教育经费增长（%）</t>
  </si>
  <si>
    <t>财政经常性收入增长（%）</t>
  </si>
  <si>
    <t>比较</t>
  </si>
  <si>
    <r>
      <t>　</t>
    </r>
    <r>
      <rPr>
        <b/>
        <sz val="10"/>
        <color indexed="8"/>
        <rFont val="宋体"/>
        <family val="0"/>
      </rPr>
      <t>温州市</t>
    </r>
  </si>
  <si>
    <t>注：1.年生均教育经费投入学生数取经费统计公办职业高中、普高、初中、小学在校生数。2.教师培训经费支出占比为2014年省厅教育科学和谐发展业绩考核数据， 统计范围为公办和民办学校。3.生均仪器经费投入、生均图书经费投入、生均信息技术经费投入数据来自市教育装备中心和市电教馆统计数据，统计范围为公办和民办学校（含小学、初中、普高）。</t>
  </si>
  <si>
    <t>县         （市、区）</t>
  </si>
  <si>
    <t>民办幼儿园</t>
  </si>
  <si>
    <t>公办幼儿园</t>
  </si>
  <si>
    <t>学前教育先进（达标）乡镇（街道）比例（%）</t>
  </si>
  <si>
    <t>义务教育学校</t>
  </si>
  <si>
    <t>普通高中特色示范学校比例（%）</t>
  </si>
  <si>
    <t>乡镇成人校标准化率（%）</t>
  </si>
  <si>
    <t>中小学《国家学生体质健康标准》运动素质检测</t>
  </si>
  <si>
    <t>所数</t>
  </si>
  <si>
    <t>在园幼儿</t>
  </si>
  <si>
    <t>所数占比（%）</t>
  </si>
  <si>
    <t>标准化学校比例（%）</t>
  </si>
  <si>
    <t>办学水平等级学校比例（%）</t>
  </si>
  <si>
    <t>优秀率（%）</t>
  </si>
  <si>
    <t>达标率（%）</t>
  </si>
  <si>
    <r>
      <t>注：</t>
    </r>
    <r>
      <rPr>
        <sz val="10"/>
        <rFont val="宋体"/>
        <family val="0"/>
      </rPr>
      <t>1.</t>
    </r>
    <r>
      <rPr>
        <sz val="10"/>
        <rFont val="宋体"/>
        <family val="0"/>
      </rPr>
      <t>统计范围为公办和民办学校。</t>
    </r>
    <r>
      <rPr>
        <sz val="10"/>
        <rFont val="宋体"/>
        <family val="0"/>
      </rPr>
      <t>2.</t>
    </r>
    <r>
      <rPr>
        <sz val="10"/>
        <rFont val="宋体"/>
        <family val="0"/>
      </rPr>
      <t>标准化学校比例根据</t>
    </r>
    <r>
      <rPr>
        <sz val="10"/>
        <rFont val="宋体"/>
        <family val="0"/>
      </rPr>
      <t>2014</t>
    </r>
    <r>
      <rPr>
        <sz val="10"/>
        <rFont val="宋体"/>
        <family val="0"/>
      </rPr>
      <t>年</t>
    </r>
    <r>
      <rPr>
        <sz val="10"/>
        <rFont val="宋体"/>
        <family val="0"/>
      </rPr>
      <t>12</t>
    </r>
    <r>
      <rPr>
        <sz val="10"/>
        <rFont val="宋体"/>
        <family val="0"/>
      </rPr>
      <t>月前省厅已发文认定的学校所数列计。</t>
    </r>
  </si>
  <si>
    <r>
      <t>2014</t>
    </r>
    <r>
      <rPr>
        <sz val="20"/>
        <rFont val="方正小标宋简体"/>
        <family val="0"/>
      </rPr>
      <t>年度温州市各县（市、区）中小学基本情况统计表</t>
    </r>
  </si>
  <si>
    <r>
      <t>2014</t>
    </r>
    <r>
      <rPr>
        <sz val="20"/>
        <rFont val="方正小标宋简体"/>
        <family val="0"/>
      </rPr>
      <t>年度温州市各县（市、区）中小学普及水平统计表</t>
    </r>
  </si>
  <si>
    <r>
      <t>2014</t>
    </r>
    <r>
      <rPr>
        <sz val="20"/>
        <rFont val="方正小标宋简体"/>
        <family val="0"/>
      </rPr>
      <t>年度温州市各县（市、区）中小学办学条件统计表</t>
    </r>
  </si>
  <si>
    <r>
      <t>2014</t>
    </r>
    <r>
      <rPr>
        <sz val="20"/>
        <rFont val="方正小标宋简体"/>
        <family val="0"/>
      </rPr>
      <t>年度温州市各县（市、区）中小学师资队伍统计表</t>
    </r>
  </si>
  <si>
    <r>
      <t>2014</t>
    </r>
    <r>
      <rPr>
        <sz val="20"/>
        <rFont val="方正小标宋简体"/>
        <family val="0"/>
      </rPr>
      <t>年度温州市各县（市、区）教育发展成果统计表</t>
    </r>
  </si>
  <si>
    <r>
      <t>初中毕业生升
高中段比例（</t>
    </r>
    <r>
      <rPr>
        <sz val="10"/>
        <color indexed="8"/>
        <rFont val="宋体"/>
        <family val="0"/>
      </rPr>
      <t>%</t>
    </r>
    <r>
      <rPr>
        <sz val="10"/>
        <color indexed="8"/>
        <rFont val="宋体"/>
        <family val="0"/>
      </rPr>
      <t>）</t>
    </r>
  </si>
  <si>
    <t>普高招生与中职
学校招生比</t>
  </si>
  <si>
    <r>
      <t>随迁子女在公办
学校入读的比例（</t>
    </r>
    <r>
      <rPr>
        <sz val="10"/>
        <color indexed="8"/>
        <rFont val="宋体"/>
        <family val="0"/>
      </rPr>
      <t>%</t>
    </r>
    <r>
      <rPr>
        <sz val="10"/>
        <color indexed="8"/>
        <rFont val="宋体"/>
        <family val="0"/>
      </rPr>
      <t>）</t>
    </r>
  </si>
  <si>
    <t>公共财政教育支出增长与财政经常性
收入增长比较（%）</t>
  </si>
  <si>
    <t>公共财政
教育支出中学前教育
经费比例（%）</t>
  </si>
  <si>
    <t>生均信息
技术经费
投入（元）</t>
  </si>
  <si>
    <t>义务教育学校校园网千兆宽带接通率（%）</t>
  </si>
  <si>
    <t>在园幼儿
占比（%）</t>
  </si>
  <si>
    <t>等级幼儿园在园幼儿
覆盖率（%）</t>
  </si>
  <si>
    <t>小学校际
差异系数</t>
  </si>
  <si>
    <t>初中校际
差异系数</t>
  </si>
  <si>
    <t>中职等级
学校在校生覆盖率（%）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</si>
</sst>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_);[Red]\(0.00\)"/>
    <numFmt numFmtId="179" formatCode="0_ "/>
    <numFmt numFmtId="180" formatCode="0_);[Red]\(0\)"/>
    <numFmt numFmtId="181" formatCode="0.0_);[Red]\(0.0\)"/>
    <numFmt numFmtId="182" formatCode="0_ ;[Red]\-0\ "/>
  </numFmts>
  <fonts count="42">
    <font>
      <sz val="12"/>
      <name val="宋体"/>
      <family val="0"/>
    </font>
    <font>
      <sz val="12"/>
      <name val="仿宋_GB2312"/>
      <family val="3"/>
    </font>
    <font>
      <sz val="10"/>
      <name val="宋体"/>
      <family val="0"/>
    </font>
    <font>
      <sz val="10"/>
      <color indexed="8"/>
      <name val="宋体"/>
      <family val="0"/>
    </font>
    <font>
      <b/>
      <sz val="10"/>
      <name val="宋体"/>
      <family val="0"/>
    </font>
    <font>
      <sz val="10"/>
      <color indexed="10"/>
      <name val="宋体"/>
      <family val="0"/>
    </font>
    <font>
      <b/>
      <sz val="12"/>
      <color indexed="10"/>
      <name val="仿宋_GB2312"/>
      <family val="3"/>
    </font>
    <font>
      <sz val="12"/>
      <color indexed="8"/>
      <name val="仿宋_GB2312"/>
      <family val="3"/>
    </font>
    <font>
      <sz val="12"/>
      <color indexed="8"/>
      <name val="宋体"/>
      <family val="0"/>
    </font>
    <font>
      <sz val="10"/>
      <color indexed="63"/>
      <name val="宋体"/>
      <family val="0"/>
    </font>
    <font>
      <sz val="9"/>
      <name val="宋体"/>
      <family val="0"/>
    </font>
    <font>
      <sz val="12"/>
      <color indexed="10"/>
      <name val="宋体"/>
      <family val="0"/>
    </font>
    <font>
      <b/>
      <sz val="12"/>
      <name val="宋体"/>
      <family val="0"/>
    </font>
    <font>
      <sz val="16"/>
      <name val="宋体"/>
      <family val="0"/>
    </font>
    <font>
      <sz val="16"/>
      <name val="Times New Roman"/>
      <family val="1"/>
    </font>
    <font>
      <sz val="12"/>
      <name val="Times New Roman"/>
      <family val="1"/>
    </font>
    <font>
      <b/>
      <sz val="13"/>
      <color indexed="56"/>
      <name val="宋体"/>
      <family val="0"/>
    </font>
    <font>
      <b/>
      <sz val="11"/>
      <color indexed="56"/>
      <name val="宋体"/>
      <family val="0"/>
    </font>
    <font>
      <sz val="11"/>
      <color indexed="8"/>
      <name val="宋体"/>
      <family val="0"/>
    </font>
    <font>
      <sz val="11"/>
      <color indexed="9"/>
      <name val="宋体"/>
      <family val="0"/>
    </font>
    <font>
      <b/>
      <sz val="18"/>
      <color indexed="56"/>
      <name val="宋体"/>
      <family val="0"/>
    </font>
    <font>
      <b/>
      <sz val="11"/>
      <color indexed="63"/>
      <name val="宋体"/>
      <family val="0"/>
    </font>
    <font>
      <i/>
      <sz val="11"/>
      <color indexed="23"/>
      <name val="宋体"/>
      <family val="0"/>
    </font>
    <font>
      <b/>
      <sz val="11"/>
      <color indexed="52"/>
      <name val="宋体"/>
      <family val="0"/>
    </font>
    <font>
      <sz val="11"/>
      <color indexed="17"/>
      <name val="宋体"/>
      <family val="0"/>
    </font>
    <font>
      <sz val="11"/>
      <color indexed="52"/>
      <name val="宋体"/>
      <family val="0"/>
    </font>
    <font>
      <sz val="11"/>
      <color indexed="60"/>
      <name val="宋体"/>
      <family val="0"/>
    </font>
    <font>
      <sz val="11"/>
      <color indexed="62"/>
      <name val="宋体"/>
      <family val="0"/>
    </font>
    <font>
      <b/>
      <sz val="11"/>
      <color indexed="9"/>
      <name val="宋体"/>
      <family val="0"/>
    </font>
    <font>
      <b/>
      <sz val="11"/>
      <color indexed="8"/>
      <name val="宋体"/>
      <family val="0"/>
    </font>
    <font>
      <sz val="11"/>
      <color indexed="10"/>
      <name val="宋体"/>
      <family val="0"/>
    </font>
    <font>
      <sz val="10"/>
      <name val="Arial"/>
      <family val="2"/>
    </font>
    <font>
      <b/>
      <sz val="15"/>
      <color indexed="56"/>
      <name val="宋体"/>
      <family val="0"/>
    </font>
    <font>
      <sz val="11"/>
      <color indexed="20"/>
      <name val="宋体"/>
      <family val="0"/>
    </font>
    <font>
      <b/>
      <sz val="10"/>
      <color indexed="8"/>
      <name val="宋体"/>
      <family val="0"/>
    </font>
    <font>
      <sz val="20"/>
      <name val="方正小标宋简体"/>
      <family val="0"/>
    </font>
    <font>
      <sz val="20"/>
      <name val="Times New Roman"/>
      <family val="1"/>
    </font>
    <font>
      <sz val="18"/>
      <name val="Times New Roman"/>
      <family val="1"/>
    </font>
    <font>
      <sz val="20"/>
      <color indexed="10"/>
      <name val="Times New Roman"/>
      <family val="1"/>
    </font>
    <font>
      <sz val="20"/>
      <color indexed="8"/>
      <name val="方正小标宋简体"/>
      <family val="0"/>
    </font>
    <font>
      <sz val="10"/>
      <name val="Calibri"/>
      <family val="0"/>
    </font>
    <font>
      <sz val="12"/>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15" fillId="0" borderId="0" applyFont="0" applyFill="0" applyBorder="0" applyAlignment="0" applyProtection="0"/>
    <xf numFmtId="0" fontId="20" fillId="0" borderId="0" applyNumberFormat="0" applyFill="0" applyBorder="0" applyAlignment="0" applyProtection="0"/>
    <xf numFmtId="0" fontId="32"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33" fillId="3" borderId="0" applyNumberFormat="0" applyBorder="0" applyAlignment="0" applyProtection="0"/>
    <xf numFmtId="0" fontId="0" fillId="0" borderId="0">
      <alignment/>
      <protection/>
    </xf>
    <xf numFmtId="0" fontId="31" fillId="0" borderId="0">
      <alignment/>
      <protection/>
    </xf>
    <xf numFmtId="0" fontId="10" fillId="0" borderId="0">
      <alignment vertical="center"/>
      <protection/>
    </xf>
    <xf numFmtId="0" fontId="24" fillId="4" borderId="0" applyNumberFormat="0" applyBorder="0" applyAlignment="0" applyProtection="0"/>
    <xf numFmtId="0" fontId="29" fillId="0" borderId="4" applyNumberFormat="0" applyFill="0" applyAlignment="0" applyProtection="0"/>
    <xf numFmtId="44" fontId="15" fillId="0" borderId="0" applyFont="0" applyFill="0" applyBorder="0" applyAlignment="0" applyProtection="0"/>
    <xf numFmtId="42" fontId="15" fillId="0" borderId="0" applyFont="0" applyFill="0" applyBorder="0" applyAlignment="0" applyProtection="0"/>
    <xf numFmtId="0" fontId="23" fillId="16" borderId="5" applyNumberFormat="0" applyAlignment="0" applyProtection="0"/>
    <xf numFmtId="0" fontId="28" fillId="17" borderId="6" applyNumberFormat="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5" fillId="0" borderId="7" applyNumberFormat="0" applyFill="0" applyAlignment="0" applyProtection="0"/>
    <xf numFmtId="43" fontId="15" fillId="0" borderId="0" applyFont="0" applyFill="0" applyBorder="0" applyAlignment="0" applyProtection="0"/>
    <xf numFmtId="41" fontId="15"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6" fillId="22" borderId="0" applyNumberFormat="0" applyBorder="0" applyAlignment="0" applyProtection="0"/>
    <xf numFmtId="0" fontId="21" fillId="16" borderId="8" applyNumberFormat="0" applyAlignment="0" applyProtection="0"/>
    <xf numFmtId="0" fontId="27" fillId="7" borderId="5" applyNumberFormat="0" applyAlignment="0" applyProtection="0"/>
    <xf numFmtId="0" fontId="15" fillId="23" borderId="9" applyNumberFormat="0" applyFont="0" applyAlignment="0" applyProtection="0"/>
  </cellStyleXfs>
  <cellXfs count="214">
    <xf numFmtId="0" fontId="0" fillId="0" borderId="0" xfId="0" applyFont="1" applyAlignment="1">
      <alignment vertical="center"/>
    </xf>
    <xf numFmtId="0" fontId="1" fillId="0" borderId="0" xfId="0" applyFont="1" applyAlignment="1">
      <alignment vertical="center"/>
    </xf>
    <xf numFmtId="0" fontId="1" fillId="24" borderId="0" xfId="0" applyFont="1" applyFill="1" applyAlignment="1">
      <alignment vertical="center"/>
    </xf>
    <xf numFmtId="176" fontId="1" fillId="0" borderId="0" xfId="0" applyNumberFormat="1" applyFont="1" applyAlignment="1">
      <alignment horizontal="center" vertical="center"/>
    </xf>
    <xf numFmtId="176" fontId="1" fillId="0" borderId="0" xfId="0" applyNumberFormat="1" applyFont="1" applyAlignment="1">
      <alignment vertical="center"/>
    </xf>
    <xf numFmtId="177" fontId="1" fillId="0" borderId="0" xfId="0" applyNumberFormat="1" applyFont="1" applyAlignment="1">
      <alignment vertical="center"/>
    </xf>
    <xf numFmtId="0" fontId="2"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76" fontId="3" fillId="0" borderId="10" xfId="0" applyNumberFormat="1" applyFont="1" applyBorder="1" applyAlignment="1">
      <alignment horizontal="center" vertical="center" wrapText="1"/>
    </xf>
    <xf numFmtId="176" fontId="2" fillId="0" borderId="10" xfId="0" applyNumberFormat="1" applyFont="1" applyBorder="1" applyAlignment="1">
      <alignment horizontal="center" vertical="center"/>
    </xf>
    <xf numFmtId="176" fontId="2" fillId="0" borderId="10" xfId="0" applyNumberFormat="1" applyFont="1" applyFill="1" applyBorder="1" applyAlignment="1">
      <alignment horizontal="center" vertical="center"/>
    </xf>
    <xf numFmtId="0" fontId="1" fillId="0" borderId="0" xfId="0" applyFont="1" applyBorder="1" applyAlignment="1">
      <alignment vertical="center"/>
    </xf>
    <xf numFmtId="0" fontId="1" fillId="24" borderId="0" xfId="0" applyFont="1" applyFill="1" applyBorder="1" applyAlignment="1">
      <alignment vertical="center"/>
    </xf>
    <xf numFmtId="176" fontId="1" fillId="0" borderId="0" xfId="0" applyNumberFormat="1" applyFont="1" applyBorder="1" applyAlignment="1">
      <alignment horizontal="center" vertical="center"/>
    </xf>
    <xf numFmtId="176" fontId="1" fillId="0" borderId="0" xfId="0" applyNumberFormat="1" applyFont="1" applyBorder="1" applyAlignment="1">
      <alignment vertical="center"/>
    </xf>
    <xf numFmtId="0" fontId="3" fillId="0" borderId="10" xfId="0" applyFont="1" applyBorder="1" applyAlignment="1">
      <alignment horizontal="center" vertical="center" wrapText="1"/>
    </xf>
    <xf numFmtId="176" fontId="2" fillId="0" borderId="10"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xf>
    <xf numFmtId="179" fontId="2" fillId="0" borderId="10" xfId="0" applyNumberFormat="1" applyFont="1" applyFill="1" applyBorder="1" applyAlignment="1">
      <alignment horizontal="center" vertical="center"/>
    </xf>
    <xf numFmtId="178" fontId="2" fillId="0"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0" fontId="6" fillId="0" borderId="0" xfId="0" applyFont="1" applyBorder="1" applyAlignment="1">
      <alignment vertical="center" wrapText="1"/>
    </xf>
    <xf numFmtId="177" fontId="1" fillId="0" borderId="0" xfId="0" applyNumberFormat="1" applyFont="1" applyBorder="1" applyAlignment="1">
      <alignment vertical="center"/>
    </xf>
    <xf numFmtId="0" fontId="0" fillId="0" borderId="0" xfId="0" applyFont="1" applyBorder="1" applyAlignment="1">
      <alignment vertical="center"/>
    </xf>
    <xf numFmtId="0" fontId="7" fillId="0" borderId="0" xfId="0" applyFont="1" applyFill="1" applyAlignment="1">
      <alignment vertical="center"/>
    </xf>
    <xf numFmtId="0" fontId="3"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178"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8" fillId="0" borderId="0" xfId="0" applyFont="1" applyFill="1" applyAlignment="1">
      <alignment vertical="center"/>
    </xf>
    <xf numFmtId="176" fontId="2" fillId="25" borderId="10" xfId="41" applyNumberFormat="1" applyFont="1" applyFill="1" applyBorder="1" applyAlignment="1">
      <alignment horizontal="center" vertical="center"/>
      <protection/>
    </xf>
    <xf numFmtId="176"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0" fillId="0" borderId="0" xfId="0" applyFont="1" applyAlignment="1">
      <alignment vertical="center"/>
    </xf>
    <xf numFmtId="176" fontId="0" fillId="0" borderId="0" xfId="0" applyNumberFormat="1" applyFont="1" applyAlignment="1">
      <alignment vertical="center"/>
    </xf>
    <xf numFmtId="0" fontId="0" fillId="0" borderId="0" xfId="0" applyFont="1" applyAlignment="1">
      <alignment horizontal="center" vertical="center"/>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176"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176" fontId="2" fillId="0" borderId="10" xfId="0" applyNumberFormat="1" applyFont="1" applyFill="1" applyBorder="1" applyAlignment="1">
      <alignment horizontal="center" vertical="center"/>
    </xf>
    <xf numFmtId="176"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179" fontId="2" fillId="0" borderId="10" xfId="0" applyNumberFormat="1" applyFont="1" applyBorder="1" applyAlignment="1">
      <alignment horizontal="center" vertical="center"/>
    </xf>
    <xf numFmtId="177" fontId="2" fillId="0" borderId="10" xfId="0" applyNumberFormat="1" applyFont="1" applyBorder="1" applyAlignment="1">
      <alignment horizontal="center" vertical="center"/>
    </xf>
    <xf numFmtId="0" fontId="2" fillId="0" borderId="10" xfId="0" applyFont="1" applyFill="1" applyBorder="1" applyAlignment="1">
      <alignment horizontal="center" vertical="center"/>
    </xf>
    <xf numFmtId="177" fontId="2" fillId="0" borderId="10" xfId="0" applyNumberFormat="1" applyFont="1" applyFill="1" applyBorder="1" applyAlignment="1">
      <alignment horizontal="center" vertical="center"/>
    </xf>
    <xf numFmtId="0" fontId="10" fillId="0" borderId="0" xfId="0" applyFont="1" applyAlignment="1">
      <alignment vertical="center"/>
    </xf>
    <xf numFmtId="0" fontId="0" fillId="0" borderId="0" xfId="0" applyFont="1" applyAlignment="1">
      <alignment horizontal="center" vertical="center" wrapText="1"/>
    </xf>
    <xf numFmtId="176" fontId="0" fillId="0" borderId="0" xfId="0" applyNumberFormat="1" applyFont="1" applyAlignment="1">
      <alignment vertical="center"/>
    </xf>
    <xf numFmtId="0" fontId="11" fillId="0" borderId="0" xfId="0" applyFont="1" applyAlignment="1">
      <alignment vertical="center"/>
    </xf>
    <xf numFmtId="177" fontId="0" fillId="0" borderId="0" xfId="0" applyNumberFormat="1" applyFont="1" applyAlignment="1">
      <alignment vertical="center"/>
    </xf>
    <xf numFmtId="179" fontId="0" fillId="0" borderId="0" xfId="0" applyNumberFormat="1" applyFont="1" applyAlignment="1">
      <alignment vertical="center"/>
    </xf>
    <xf numFmtId="176" fontId="2" fillId="0" borderId="10" xfId="0" applyNumberFormat="1" applyFont="1" applyFill="1" applyBorder="1" applyAlignment="1">
      <alignment horizontal="center" vertical="center" wrapText="1"/>
    </xf>
    <xf numFmtId="176" fontId="2" fillId="0" borderId="10" xfId="42"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2" fillId="0" borderId="10" xfId="0" applyFont="1" applyFill="1" applyBorder="1" applyAlignment="1">
      <alignment horizontal="center" vertical="center"/>
    </xf>
    <xf numFmtId="177" fontId="9" fillId="0" borderId="10" xfId="0" applyNumberFormat="1" applyFont="1" applyBorder="1" applyAlignment="1">
      <alignment horizontal="center" vertical="center"/>
    </xf>
    <xf numFmtId="181" fontId="2" fillId="0" borderId="10" xfId="0" applyNumberFormat="1" applyFont="1" applyFill="1" applyBorder="1" applyAlignment="1">
      <alignment horizontal="center" vertical="center"/>
    </xf>
    <xf numFmtId="177" fontId="9" fillId="0" borderId="10" xfId="0" applyNumberFormat="1" applyFont="1" applyBorder="1" applyAlignment="1">
      <alignment horizontal="center" vertical="center" wrapText="1"/>
    </xf>
    <xf numFmtId="180" fontId="2" fillId="0" borderId="10"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177" fontId="3" fillId="0" borderId="10" xfId="0" applyNumberFormat="1" applyFont="1" applyBorder="1" applyAlignment="1">
      <alignment horizontal="center" vertical="center" wrapText="1"/>
    </xf>
    <xf numFmtId="182" fontId="2" fillId="0" borderId="10" xfId="0" applyNumberFormat="1" applyFont="1" applyFill="1" applyBorder="1" applyAlignment="1">
      <alignment horizontal="center" vertical="center"/>
    </xf>
    <xf numFmtId="0" fontId="0" fillId="0" borderId="0" xfId="0" applyNumberFormat="1" applyFont="1" applyAlignment="1">
      <alignment vertical="center"/>
    </xf>
    <xf numFmtId="10" fontId="0" fillId="0" borderId="0" xfId="0" applyNumberFormat="1" applyFont="1" applyAlignment="1">
      <alignment vertical="center"/>
    </xf>
    <xf numFmtId="0" fontId="8" fillId="0" borderId="10" xfId="0" applyNumberFormat="1" applyFont="1" applyFill="1" applyBorder="1" applyAlignment="1">
      <alignment horizontal="center" vertical="center" wrapText="1"/>
    </xf>
    <xf numFmtId="0" fontId="12" fillId="0" borderId="10" xfId="0" applyFont="1" applyBorder="1" applyAlignment="1">
      <alignment horizontal="center" vertical="center"/>
    </xf>
    <xf numFmtId="176" fontId="8" fillId="0" borderId="10" xfId="43" applyNumberFormat="1" applyFont="1" applyFill="1" applyBorder="1" applyAlignment="1">
      <alignment horizontal="center" vertical="center"/>
      <protection/>
    </xf>
    <xf numFmtId="0" fontId="8" fillId="0" borderId="10" xfId="43" applyNumberFormat="1" applyFont="1" applyFill="1" applyBorder="1" applyAlignment="1">
      <alignment horizontal="center" vertical="center"/>
      <protection/>
    </xf>
    <xf numFmtId="176" fontId="8" fillId="0" borderId="11" xfId="43" applyNumberFormat="1" applyFont="1" applyBorder="1" applyAlignment="1">
      <alignment horizontal="center" vertical="center"/>
      <protection/>
    </xf>
    <xf numFmtId="176" fontId="0" fillId="0" borderId="10" xfId="0" applyNumberFormat="1" applyFont="1" applyBorder="1" applyAlignment="1">
      <alignment horizontal="center" vertical="center"/>
    </xf>
    <xf numFmtId="176" fontId="0" fillId="0" borderId="11" xfId="0" applyNumberFormat="1" applyFont="1" applyBorder="1" applyAlignment="1">
      <alignment horizontal="center" vertical="center"/>
    </xf>
    <xf numFmtId="0" fontId="0" fillId="0" borderId="10" xfId="0" applyFont="1" applyBorder="1" applyAlignment="1">
      <alignment horizontal="center" vertical="center"/>
    </xf>
    <xf numFmtId="176" fontId="0" fillId="0" borderId="10" xfId="0" applyNumberFormat="1" applyFont="1" applyFill="1" applyBorder="1" applyAlignment="1">
      <alignment horizontal="center" vertical="center"/>
    </xf>
    <xf numFmtId="179" fontId="8" fillId="0" borderId="11" xfId="43" applyNumberFormat="1" applyFont="1" applyBorder="1" applyAlignment="1">
      <alignment horizontal="center" vertical="center"/>
      <protection/>
    </xf>
    <xf numFmtId="176" fontId="0" fillId="0" borderId="10" xfId="43" applyNumberFormat="1" applyFont="1" applyFill="1" applyBorder="1" applyAlignment="1">
      <alignment horizontal="center" vertical="center"/>
      <protection/>
    </xf>
    <xf numFmtId="179" fontId="0" fillId="0" borderId="10" xfId="0" applyNumberFormat="1" applyFont="1" applyBorder="1" applyAlignment="1">
      <alignment horizontal="center" vertical="center"/>
    </xf>
    <xf numFmtId="178" fontId="0" fillId="0" borderId="10" xfId="0" applyNumberFormat="1" applyFont="1" applyBorder="1" applyAlignment="1">
      <alignment horizontal="center" vertical="center" wrapText="1"/>
    </xf>
    <xf numFmtId="180" fontId="0" fillId="0" borderId="10" xfId="0" applyNumberFormat="1" applyFont="1" applyBorder="1" applyAlignment="1">
      <alignment horizontal="center" vertical="center" wrapText="1"/>
    </xf>
    <xf numFmtId="0" fontId="0" fillId="0" borderId="0" xfId="0" applyNumberFormat="1" applyFont="1" applyFill="1" applyAlignment="1">
      <alignment horizontal="center" vertical="center"/>
    </xf>
    <xf numFmtId="0" fontId="13" fillId="0" borderId="0" xfId="0" applyFont="1" applyAlignment="1">
      <alignment horizontal="left" vertical="center"/>
    </xf>
    <xf numFmtId="0" fontId="0" fillId="0" borderId="10" xfId="0"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14"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NumberFormat="1" applyFont="1" applyFill="1" applyAlignment="1">
      <alignment horizontal="center" vertical="center"/>
    </xf>
    <xf numFmtId="0" fontId="13" fillId="0" borderId="0" xfId="0" applyFont="1" applyBorder="1" applyAlignment="1">
      <alignment horizontal="left" vertical="center"/>
    </xf>
    <xf numFmtId="0" fontId="13" fillId="0" borderId="0" xfId="0" applyFont="1" applyBorder="1" applyAlignment="1">
      <alignment horizontal="left" vertical="center" wrapText="1"/>
    </xf>
    <xf numFmtId="0" fontId="0" fillId="0" borderId="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8" fillId="0" borderId="0" xfId="0" applyFont="1" applyFill="1" applyAlignment="1">
      <alignment horizontal="center" vertical="center"/>
    </xf>
    <xf numFmtId="0" fontId="7" fillId="0" borderId="0" xfId="0" applyFont="1" applyFill="1" applyAlignment="1">
      <alignment horizontal="center" vertical="center"/>
    </xf>
    <xf numFmtId="0" fontId="12" fillId="0" borderId="10" xfId="0" applyFont="1" applyBorder="1" applyAlignment="1">
      <alignment horizontal="center" vertical="center"/>
    </xf>
    <xf numFmtId="0" fontId="0" fillId="24" borderId="10" xfId="0" applyFont="1" applyFill="1" applyBorder="1" applyAlignment="1">
      <alignment horizontal="center" vertical="center"/>
    </xf>
    <xf numFmtId="176"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wrapText="1"/>
    </xf>
    <xf numFmtId="176"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177" fontId="0" fillId="0" borderId="10" xfId="0" applyNumberFormat="1" applyFont="1" applyFill="1" applyBorder="1" applyAlignment="1">
      <alignment horizontal="center" vertical="center"/>
    </xf>
    <xf numFmtId="178" fontId="0" fillId="0" borderId="10" xfId="0" applyNumberFormat="1" applyFont="1" applyFill="1" applyBorder="1" applyAlignment="1">
      <alignment horizontal="center" vertical="center"/>
    </xf>
    <xf numFmtId="0" fontId="0" fillId="0" borderId="10" xfId="0" applyFont="1" applyBorder="1" applyAlignment="1">
      <alignment horizontal="center" vertical="center"/>
    </xf>
    <xf numFmtId="179" fontId="0" fillId="0" borderId="10" xfId="0" applyNumberFormat="1" applyFont="1" applyFill="1" applyBorder="1" applyAlignment="1">
      <alignment horizontal="center" vertical="center"/>
    </xf>
    <xf numFmtId="178" fontId="0" fillId="0" borderId="10" xfId="0" applyNumberFormat="1" applyFont="1" applyFill="1" applyBorder="1" applyAlignment="1">
      <alignment horizontal="center" vertical="center" wrapText="1"/>
    </xf>
    <xf numFmtId="180" fontId="0" fillId="0" borderId="10" xfId="0" applyNumberFormat="1" applyFont="1" applyFill="1" applyBorder="1" applyAlignment="1">
      <alignment horizontal="center" vertical="center" wrapText="1"/>
    </xf>
    <xf numFmtId="179" fontId="0" fillId="0" borderId="10" xfId="0" applyNumberFormat="1" applyFont="1" applyFill="1" applyBorder="1" applyAlignment="1">
      <alignment horizontal="center" vertical="center" wrapText="1"/>
    </xf>
    <xf numFmtId="0" fontId="0" fillId="0" borderId="13" xfId="0" applyFont="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42" applyNumberFormat="1" applyFont="1" applyFill="1" applyBorder="1" applyAlignment="1">
      <alignment horizontal="center" vertical="center" wrapText="1"/>
      <protection/>
    </xf>
    <xf numFmtId="0" fontId="0" fillId="0" borderId="10" xfId="42" applyNumberFormat="1" applyFont="1" applyFill="1" applyBorder="1" applyAlignment="1">
      <alignment horizontal="center" vertical="center" wrapText="1"/>
      <protection/>
    </xf>
    <xf numFmtId="0" fontId="36" fillId="0" borderId="14" xfId="0" applyFont="1" applyBorder="1" applyAlignment="1">
      <alignment horizontal="center" vertical="center"/>
    </xf>
    <xf numFmtId="0" fontId="37" fillId="0" borderId="14"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6" fillId="0" borderId="14" xfId="0" applyFont="1" applyBorder="1" applyAlignment="1">
      <alignment horizontal="center" vertical="center" wrapText="1"/>
    </xf>
    <xf numFmtId="176" fontId="36" fillId="0" borderId="14" xfId="0" applyNumberFormat="1" applyFont="1" applyBorder="1" applyAlignment="1">
      <alignment horizontal="center" vertical="center" wrapText="1"/>
    </xf>
    <xf numFmtId="0" fontId="36" fillId="0" borderId="14" xfId="0" applyNumberFormat="1" applyFont="1" applyBorder="1" applyAlignment="1">
      <alignment horizontal="center" vertical="center" wrapText="1"/>
    </xf>
    <xf numFmtId="10" fontId="36" fillId="0" borderId="14" xfId="0" applyNumberFormat="1" applyFont="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0" fillId="0" borderId="0" xfId="0" applyFont="1" applyBorder="1" applyAlignment="1">
      <alignment vertical="center" wrapText="1"/>
    </xf>
    <xf numFmtId="176" fontId="0" fillId="0" borderId="0" xfId="0" applyNumberFormat="1" applyFont="1" applyBorder="1" applyAlignment="1">
      <alignment vertical="center" wrapText="1"/>
    </xf>
    <xf numFmtId="0" fontId="0" fillId="0" borderId="0" xfId="0" applyNumberFormat="1" applyFont="1" applyBorder="1" applyAlignment="1">
      <alignment vertical="center" wrapText="1"/>
    </xf>
    <xf numFmtId="10" fontId="0" fillId="0" borderId="0" xfId="0" applyNumberFormat="1" applyFont="1" applyBorder="1" applyAlignment="1">
      <alignment vertical="center" wrapText="1"/>
    </xf>
    <xf numFmtId="0" fontId="0" fillId="0" borderId="0" xfId="0" applyFont="1" applyAlignment="1">
      <alignment vertical="center"/>
    </xf>
    <xf numFmtId="176" fontId="0" fillId="0" borderId="0" xfId="0" applyNumberFormat="1" applyFont="1" applyAlignment="1">
      <alignment vertical="center"/>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176" fontId="3" fillId="0" borderId="15"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0" fontId="3" fillId="0" borderId="15" xfId="0" applyNumberFormat="1" applyFont="1" applyFill="1" applyBorder="1" applyAlignment="1">
      <alignment horizontal="center" vertical="center" wrapText="1"/>
    </xf>
    <xf numFmtId="10" fontId="3" fillId="0" borderId="11"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176" fontId="2" fillId="0" borderId="0" xfId="0" applyNumberFormat="1" applyFont="1" applyBorder="1" applyAlignment="1">
      <alignment horizontal="left" vertical="center" wrapText="1"/>
    </xf>
    <xf numFmtId="0" fontId="5" fillId="0" borderId="13" xfId="0" applyFont="1" applyBorder="1" applyAlignment="1">
      <alignment horizontal="left" vertical="center" wrapText="1"/>
    </xf>
    <xf numFmtId="177" fontId="2" fillId="0" borderId="0" xfId="0" applyNumberFormat="1" applyFont="1" applyBorder="1" applyAlignment="1">
      <alignment horizontal="left" vertical="center" wrapText="1"/>
    </xf>
    <xf numFmtId="179" fontId="2" fillId="0" borderId="0" xfId="0" applyNumberFormat="1"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Alignment="1">
      <alignment horizontal="left" vertical="center" wrapText="1"/>
    </xf>
    <xf numFmtId="176" fontId="2" fillId="0" borderId="0" xfId="0" applyNumberFormat="1" applyFont="1" applyAlignment="1">
      <alignment horizontal="left" vertical="center" wrapText="1"/>
    </xf>
    <xf numFmtId="0" fontId="5" fillId="0" borderId="0" xfId="0" applyFont="1" applyAlignment="1">
      <alignment horizontal="left" vertical="center" wrapText="1"/>
    </xf>
    <xf numFmtId="177" fontId="2" fillId="0" borderId="0" xfId="0" applyNumberFormat="1" applyFont="1" applyAlignment="1">
      <alignment horizontal="left" vertical="center" wrapText="1"/>
    </xf>
    <xf numFmtId="179" fontId="2" fillId="0" borderId="0" xfId="0" applyNumberFormat="1" applyFont="1" applyAlignment="1">
      <alignment horizontal="left" vertical="center" wrapText="1"/>
    </xf>
    <xf numFmtId="0" fontId="2" fillId="0" borderId="0" xfId="0" applyFont="1" applyAlignment="1">
      <alignment horizontal="left" vertical="center"/>
    </xf>
    <xf numFmtId="0" fontId="36" fillId="0" borderId="0" xfId="0" applyFont="1" applyFill="1" applyBorder="1" applyAlignment="1">
      <alignment horizontal="center" vertical="center" wrapText="1"/>
    </xf>
    <xf numFmtId="176" fontId="36" fillId="0" borderId="0" xfId="0" applyNumberFormat="1" applyFont="1" applyFill="1" applyBorder="1" applyAlignment="1">
      <alignment horizontal="center" vertical="center" wrapText="1"/>
    </xf>
    <xf numFmtId="0" fontId="38" fillId="0" borderId="0" xfId="0" applyFont="1" applyBorder="1" applyAlignment="1">
      <alignment horizontal="center" vertical="center" wrapText="1"/>
    </xf>
    <xf numFmtId="177" fontId="36" fillId="0" borderId="0" xfId="0" applyNumberFormat="1" applyFont="1" applyFill="1" applyBorder="1" applyAlignment="1">
      <alignment horizontal="center" vertical="center" wrapText="1"/>
    </xf>
    <xf numFmtId="179" fontId="36" fillId="0" borderId="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36"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10" fontId="3" fillId="0" borderId="10" xfId="0" applyNumberFormat="1" applyFont="1" applyBorder="1" applyAlignment="1">
      <alignment horizontal="center" vertical="center" wrapText="1"/>
    </xf>
    <xf numFmtId="0" fontId="2"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5" fillId="0" borderId="14" xfId="0" applyFont="1" applyBorder="1" applyAlignment="1">
      <alignment horizontal="center" vertical="center" wrapText="1"/>
    </xf>
    <xf numFmtId="176" fontId="35" fillId="0" borderId="14" xfId="0" applyNumberFormat="1" applyFont="1" applyBorder="1" applyAlignment="1">
      <alignment horizontal="center" vertical="center" wrapText="1"/>
    </xf>
    <xf numFmtId="0" fontId="3"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176" fontId="2" fillId="0" borderId="13" xfId="0" applyNumberFormat="1" applyFont="1" applyFill="1" applyBorder="1" applyAlignment="1">
      <alignment horizontal="left" vertical="center" wrapText="1"/>
    </xf>
    <xf numFmtId="176" fontId="2" fillId="0" borderId="10"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176" fontId="36" fillId="0" borderId="14" xfId="0" applyNumberFormat="1" applyFont="1" applyBorder="1" applyAlignment="1">
      <alignment horizontal="center" vertical="center"/>
    </xf>
    <xf numFmtId="177" fontId="36" fillId="0" borderId="14" xfId="0" applyNumberFormat="1" applyFont="1" applyBorder="1" applyAlignment="1">
      <alignment horizontal="center" vertical="center"/>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xf>
    <xf numFmtId="0" fontId="2" fillId="0" borderId="10" xfId="0" applyNumberFormat="1" applyFont="1" applyFill="1" applyBorder="1" applyAlignment="1">
      <alignment horizontal="center" vertical="center"/>
    </xf>
    <xf numFmtId="176" fontId="2" fillId="0" borderId="16"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176" fontId="0"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177" fontId="2" fillId="0" borderId="10" xfId="0" applyNumberFormat="1" applyFont="1" applyBorder="1" applyAlignment="1">
      <alignment horizontal="center" vertical="center" wrapText="1"/>
    </xf>
    <xf numFmtId="0" fontId="2" fillId="0" borderId="13" xfId="0" applyFont="1" applyBorder="1" applyAlignment="1">
      <alignment vertical="center" wrapText="1"/>
    </xf>
    <xf numFmtId="0" fontId="2" fillId="0" borderId="13" xfId="0" applyFont="1" applyBorder="1" applyAlignment="1">
      <alignment vertical="center" wrapText="1"/>
    </xf>
    <xf numFmtId="176" fontId="2" fillId="0" borderId="13" xfId="0" applyNumberFormat="1" applyFont="1" applyBorder="1" applyAlignment="1">
      <alignment horizontal="center" vertical="center" wrapText="1"/>
    </xf>
    <xf numFmtId="176" fontId="2" fillId="0" borderId="13" xfId="0" applyNumberFormat="1" applyFont="1" applyBorder="1" applyAlignment="1">
      <alignment vertical="center" wrapText="1"/>
    </xf>
    <xf numFmtId="177" fontId="2" fillId="0" borderId="13" xfId="0" applyNumberFormat="1" applyFont="1" applyBorder="1" applyAlignment="1">
      <alignment vertical="center" wrapText="1"/>
    </xf>
    <xf numFmtId="0" fontId="2" fillId="0" borderId="0" xfId="0" applyFont="1" applyAlignment="1">
      <alignment vertical="center" wrapText="1"/>
    </xf>
    <xf numFmtId="176" fontId="2" fillId="0" borderId="0" xfId="0" applyNumberFormat="1" applyFont="1" applyAlignment="1">
      <alignment horizontal="center" vertical="center" wrapText="1"/>
    </xf>
    <xf numFmtId="176" fontId="2" fillId="0" borderId="0" xfId="0" applyNumberFormat="1" applyFont="1" applyAlignment="1">
      <alignment vertical="center" wrapText="1"/>
    </xf>
    <xf numFmtId="0" fontId="2" fillId="0" borderId="0" xfId="0" applyFont="1" applyBorder="1" applyAlignment="1">
      <alignment vertical="center" wrapText="1"/>
    </xf>
    <xf numFmtId="177" fontId="2" fillId="0" borderId="0" xfId="0" applyNumberFormat="1" applyFont="1" applyAlignment="1">
      <alignment vertical="center" wrapText="1"/>
    </xf>
    <xf numFmtId="0" fontId="40" fillId="0" borderId="13" xfId="0" applyFont="1" applyBorder="1" applyAlignment="1">
      <alignment horizontal="left" vertical="center" wrapText="1"/>
    </xf>
    <xf numFmtId="0" fontId="40" fillId="0" borderId="13" xfId="0" applyFont="1" applyBorder="1" applyAlignment="1">
      <alignment horizontal="center" vertical="center" wrapText="1"/>
    </xf>
    <xf numFmtId="0" fontId="41" fillId="0" borderId="0" xfId="0" applyFont="1" applyAlignment="1">
      <alignment vertical="center"/>
    </xf>
  </cellXfs>
  <cellStyles count="51">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_Sheet1" xfId="42"/>
    <cellStyle name="常规_普及水平"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dxfs count="3">
    <dxf>
      <font>
        <b val="0"/>
        <color indexed="9"/>
      </font>
    </dxf>
    <dxf>
      <font>
        <b val="0"/>
        <color indexed="9"/>
      </font>
    </dxf>
    <dxf>
      <font>
        <b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2014&#24180;&#20107;&#19994;&#32479;&#35745;\&#27719;&#24635;&#21518;\2014&#20107;&#19994;&#27719;&#32534;(&#22312;&#3253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普校"/>
      <sheetName val="成高"/>
      <sheetName val="职类办生"/>
      <sheetName val="职校生分"/>
      <sheetName val="中职生数"/>
      <sheetName val="中职科类"/>
      <sheetName val="职高校生"/>
      <sheetName val="中职生变"/>
      <sheetName val="职高生变"/>
      <sheetName val="职类办师"/>
      <sheetName val="职师分县"/>
      <sheetName val="中职高龄"/>
      <sheetName val="中职高历"/>
      <sheetName val="中职职务"/>
      <sheetName val="中职学历"/>
      <sheetName val="职高学历"/>
      <sheetName val="中职条件"/>
      <sheetName val="普高班生"/>
      <sheetName val="普高生变"/>
      <sheetName val="初校班生"/>
      <sheetName val="初中生变"/>
      <sheetName val="中教职工"/>
      <sheetName val="分县中教工"/>
      <sheetName val="中教职龄"/>
      <sheetName val="中教技历一"/>
      <sheetName val="中教技历二"/>
      <sheetName val="高中职务"/>
      <sheetName val="高中学历"/>
      <sheetName val="初中职务"/>
      <sheetName val="初中学历"/>
      <sheetName val="普高条件"/>
      <sheetName val="初办条件"/>
      <sheetName val="普中规模"/>
      <sheetName val="小校班生"/>
      <sheetName val="小学生变"/>
      <sheetName val="小教工数"/>
      <sheetName val="分县教职工"/>
      <sheetName val="小课师历"/>
      <sheetName val="小师职龄"/>
      <sheetName val="小师职务"/>
      <sheetName val="小师学历"/>
      <sheetName val="小办条件"/>
      <sheetName val="小学规模"/>
      <sheetName val="幼教基情"/>
      <sheetName val="幼教教职工"/>
      <sheetName val="幼教基情分县"/>
      <sheetName val="幼教分县职工"/>
      <sheetName val="幼师学历"/>
      <sheetName val="幼师职称"/>
      <sheetName val="幼办条件"/>
      <sheetName val="民办教育"/>
      <sheetName val="民办幼儿园"/>
      <sheetName val="民办小学"/>
      <sheetName val="民办初中"/>
      <sheetName val="民办高中"/>
      <sheetName val="民办中职"/>
      <sheetName val="学校简表"/>
      <sheetName val="义务教育"/>
      <sheetName val="初升高"/>
      <sheetName val="办学效益"/>
      <sheetName val="培训"/>
      <sheetName val="成人"/>
      <sheetName val="市中小学"/>
      <sheetName val="市直中职"/>
    </sheetNames>
    <sheetDataSet>
      <sheetData sheetId="51">
        <row r="5">
          <cell r="A5" t="str">
            <v>温州市</v>
          </cell>
          <cell r="B5">
            <v>1401</v>
          </cell>
          <cell r="C5">
            <v>9177</v>
          </cell>
          <cell r="D5">
            <v>87540</v>
          </cell>
          <cell r="E5">
            <v>77378</v>
          </cell>
          <cell r="F5">
            <v>263881</v>
          </cell>
        </row>
        <row r="6">
          <cell r="A6" t="str">
            <v>鹿城区</v>
          </cell>
          <cell r="B6">
            <v>87</v>
          </cell>
          <cell r="C6">
            <v>620</v>
          </cell>
          <cell r="D6">
            <v>5460</v>
          </cell>
          <cell r="E6">
            <v>6878</v>
          </cell>
          <cell r="F6">
            <v>18031</v>
          </cell>
        </row>
        <row r="7">
          <cell r="A7" t="str">
            <v>龙湾区</v>
          </cell>
          <cell r="B7">
            <v>67</v>
          </cell>
          <cell r="C7">
            <v>410</v>
          </cell>
          <cell r="D7">
            <v>3803</v>
          </cell>
          <cell r="E7">
            <v>2736</v>
          </cell>
          <cell r="F7">
            <v>11181</v>
          </cell>
        </row>
        <row r="8">
          <cell r="A8" t="str">
            <v>瓯海区</v>
          </cell>
          <cell r="B8">
            <v>151</v>
          </cell>
          <cell r="C8">
            <v>1055</v>
          </cell>
          <cell r="D8">
            <v>9828</v>
          </cell>
          <cell r="E8">
            <v>10496</v>
          </cell>
          <cell r="F8">
            <v>29963</v>
          </cell>
        </row>
        <row r="9">
          <cell r="A9" t="str">
            <v>洞头县</v>
          </cell>
          <cell r="B9">
            <v>16</v>
          </cell>
          <cell r="C9">
            <v>70</v>
          </cell>
          <cell r="D9">
            <v>714</v>
          </cell>
          <cell r="E9">
            <v>613</v>
          </cell>
          <cell r="F9">
            <v>1916</v>
          </cell>
        </row>
        <row r="10">
          <cell r="A10" t="str">
            <v>永嘉县</v>
          </cell>
          <cell r="B10">
            <v>190</v>
          </cell>
          <cell r="C10">
            <v>986</v>
          </cell>
          <cell r="D10">
            <v>9409</v>
          </cell>
          <cell r="E10">
            <v>10723</v>
          </cell>
          <cell r="F10">
            <v>27369</v>
          </cell>
        </row>
        <row r="11">
          <cell r="A11" t="str">
            <v>平阳县</v>
          </cell>
          <cell r="B11">
            <v>91</v>
          </cell>
          <cell r="C11">
            <v>722</v>
          </cell>
          <cell r="D11">
            <v>8900</v>
          </cell>
          <cell r="E11">
            <v>4916</v>
          </cell>
          <cell r="F11">
            <v>25084</v>
          </cell>
        </row>
        <row r="12">
          <cell r="A12" t="str">
            <v>苍南县</v>
          </cell>
          <cell r="B12">
            <v>229</v>
          </cell>
          <cell r="C12">
            <v>1520</v>
          </cell>
          <cell r="D12">
            <v>15047</v>
          </cell>
          <cell r="E12">
            <v>10638</v>
          </cell>
          <cell r="F12">
            <v>45812</v>
          </cell>
        </row>
        <row r="13">
          <cell r="A13" t="str">
            <v>文成县</v>
          </cell>
          <cell r="B13">
            <v>22</v>
          </cell>
          <cell r="C13">
            <v>149</v>
          </cell>
          <cell r="D13">
            <v>1598</v>
          </cell>
          <cell r="E13">
            <v>1413</v>
          </cell>
          <cell r="F13">
            <v>4895</v>
          </cell>
        </row>
        <row r="14">
          <cell r="A14" t="str">
            <v>泰顺县</v>
          </cell>
          <cell r="B14">
            <v>58</v>
          </cell>
          <cell r="C14">
            <v>276</v>
          </cell>
          <cell r="D14">
            <v>2786</v>
          </cell>
          <cell r="E14">
            <v>2391</v>
          </cell>
          <cell r="F14">
            <v>8177</v>
          </cell>
        </row>
        <row r="15">
          <cell r="A15" t="str">
            <v>瑞安市</v>
          </cell>
          <cell r="B15">
            <v>222</v>
          </cell>
          <cell r="C15">
            <v>1382</v>
          </cell>
          <cell r="D15">
            <v>13328</v>
          </cell>
          <cell r="E15">
            <v>10860</v>
          </cell>
          <cell r="F15">
            <v>36917</v>
          </cell>
        </row>
        <row r="16">
          <cell r="A16" t="str">
            <v>乐清市</v>
          </cell>
          <cell r="B16">
            <v>235</v>
          </cell>
          <cell r="C16">
            <v>1722</v>
          </cell>
          <cell r="D16">
            <v>14269</v>
          </cell>
          <cell r="E16">
            <v>13938</v>
          </cell>
          <cell r="F16">
            <v>46737</v>
          </cell>
        </row>
        <row r="17">
          <cell r="A17" t="str">
            <v>市本级</v>
          </cell>
          <cell r="B17">
            <v>0</v>
          </cell>
          <cell r="C17">
            <v>0</v>
          </cell>
          <cell r="D17">
            <v>0</v>
          </cell>
          <cell r="E17">
            <v>0</v>
          </cell>
          <cell r="F17">
            <v>0</v>
          </cell>
        </row>
        <row r="18">
          <cell r="A18" t="str">
            <v>经开区</v>
          </cell>
          <cell r="B18">
            <v>33</v>
          </cell>
          <cell r="C18">
            <v>265</v>
          </cell>
          <cell r="D18">
            <v>2398</v>
          </cell>
          <cell r="E18">
            <v>1776</v>
          </cell>
          <cell r="F18">
            <v>7799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Q20"/>
  <sheetViews>
    <sheetView zoomScalePageLayoutView="0" workbookViewId="0" topLeftCell="A1">
      <selection activeCell="E9" sqref="E9"/>
    </sheetView>
  </sheetViews>
  <sheetFormatPr defaultColWidth="13.625" defaultRowHeight="30" customHeight="1"/>
  <cols>
    <col min="1" max="1" width="11.50390625" style="84" customWidth="1"/>
    <col min="2" max="13" width="9.625" style="84" customWidth="1"/>
    <col min="14" max="16384" width="13.625" style="84" customWidth="1"/>
  </cols>
  <sheetData>
    <row r="1" spans="1:13" s="90" customFormat="1" ht="41.25" customHeight="1">
      <c r="A1" s="122" t="s">
        <v>91</v>
      </c>
      <c r="B1" s="123"/>
      <c r="C1" s="123"/>
      <c r="D1" s="123"/>
      <c r="E1" s="123"/>
      <c r="F1" s="123"/>
      <c r="G1" s="123"/>
      <c r="H1" s="123"/>
      <c r="I1" s="123"/>
      <c r="J1" s="123"/>
      <c r="K1" s="123"/>
      <c r="L1" s="123"/>
      <c r="M1" s="123"/>
    </row>
    <row r="2" spans="1:69" ht="20.25" customHeight="1">
      <c r="A2" s="116" t="s">
        <v>0</v>
      </c>
      <c r="B2" s="119" t="s">
        <v>1</v>
      </c>
      <c r="C2" s="117"/>
      <c r="D2" s="119" t="s">
        <v>2</v>
      </c>
      <c r="E2" s="117"/>
      <c r="F2" s="119" t="s">
        <v>3</v>
      </c>
      <c r="G2" s="117"/>
      <c r="H2" s="119" t="s">
        <v>4</v>
      </c>
      <c r="I2" s="117"/>
      <c r="J2" s="120" t="s">
        <v>5</v>
      </c>
      <c r="K2" s="118"/>
      <c r="L2" s="119" t="s">
        <v>6</v>
      </c>
      <c r="M2" s="117"/>
      <c r="BQ2" s="94"/>
    </row>
    <row r="3" spans="1:69" ht="12" customHeight="1">
      <c r="A3" s="117"/>
      <c r="B3" s="117"/>
      <c r="C3" s="117"/>
      <c r="D3" s="117"/>
      <c r="E3" s="117"/>
      <c r="F3" s="117"/>
      <c r="G3" s="117"/>
      <c r="H3" s="117"/>
      <c r="I3" s="117"/>
      <c r="J3" s="121"/>
      <c r="K3" s="118"/>
      <c r="L3" s="117"/>
      <c r="M3" s="117"/>
      <c r="BQ3" s="95"/>
    </row>
    <row r="4" spans="1:69" ht="20.25" customHeight="1">
      <c r="A4" s="117"/>
      <c r="B4" s="116" t="s">
        <v>7</v>
      </c>
      <c r="C4" s="116" t="s">
        <v>8</v>
      </c>
      <c r="D4" s="116" t="s">
        <v>9</v>
      </c>
      <c r="E4" s="116" t="s">
        <v>10</v>
      </c>
      <c r="F4" s="116" t="s">
        <v>9</v>
      </c>
      <c r="G4" s="116" t="s">
        <v>10</v>
      </c>
      <c r="H4" s="116" t="s">
        <v>9</v>
      </c>
      <c r="I4" s="116" t="s">
        <v>10</v>
      </c>
      <c r="J4" s="116" t="s">
        <v>9</v>
      </c>
      <c r="K4" s="116" t="s">
        <v>10</v>
      </c>
      <c r="L4" s="116" t="s">
        <v>9</v>
      </c>
      <c r="M4" s="116" t="s">
        <v>11</v>
      </c>
      <c r="BQ4" s="94"/>
    </row>
    <row r="5" spans="1:69" ht="31.5" customHeight="1">
      <c r="A5" s="117"/>
      <c r="B5" s="118"/>
      <c r="C5" s="118"/>
      <c r="D5" s="118"/>
      <c r="E5" s="118"/>
      <c r="F5" s="118"/>
      <c r="G5" s="118"/>
      <c r="H5" s="118"/>
      <c r="I5" s="118"/>
      <c r="J5" s="118"/>
      <c r="K5" s="118"/>
      <c r="L5" s="118"/>
      <c r="M5" s="118"/>
      <c r="N5" s="91"/>
      <c r="BQ5" s="94"/>
    </row>
    <row r="6" spans="1:69" ht="24.75" customHeight="1">
      <c r="A6" s="70" t="s">
        <v>12</v>
      </c>
      <c r="B6" s="86">
        <v>1528</v>
      </c>
      <c r="C6" s="86">
        <v>308047</v>
      </c>
      <c r="D6" s="85">
        <v>568</v>
      </c>
      <c r="E6" s="85">
        <v>621082</v>
      </c>
      <c r="F6" s="86">
        <v>357</v>
      </c>
      <c r="G6" s="86">
        <v>242180</v>
      </c>
      <c r="H6" s="86">
        <v>107</v>
      </c>
      <c r="I6" s="86">
        <v>124950</v>
      </c>
      <c r="J6" s="85">
        <v>45</v>
      </c>
      <c r="K6" s="85">
        <v>59982</v>
      </c>
      <c r="L6" s="86">
        <v>8</v>
      </c>
      <c r="M6" s="86">
        <v>3101</v>
      </c>
      <c r="N6" s="92"/>
      <c r="BQ6" s="94"/>
    </row>
    <row r="7" spans="1:69" s="83" customFormat="1" ht="24.75" customHeight="1">
      <c r="A7" s="87" t="s">
        <v>13</v>
      </c>
      <c r="B7" s="86">
        <v>2</v>
      </c>
      <c r="C7" s="88">
        <v>1543</v>
      </c>
      <c r="D7" s="88">
        <v>2</v>
      </c>
      <c r="E7" s="88">
        <v>5878</v>
      </c>
      <c r="F7" s="89">
        <v>12</v>
      </c>
      <c r="G7" s="88">
        <v>19984</v>
      </c>
      <c r="H7" s="88">
        <v>19</v>
      </c>
      <c r="I7" s="88">
        <v>15828</v>
      </c>
      <c r="J7" s="88">
        <v>13</v>
      </c>
      <c r="K7" s="88">
        <v>13795</v>
      </c>
      <c r="L7" s="88">
        <v>1</v>
      </c>
      <c r="M7" s="88">
        <v>865</v>
      </c>
      <c r="N7" s="93"/>
      <c r="BQ7" s="96"/>
    </row>
    <row r="8" spans="1:69" ht="24.75" customHeight="1">
      <c r="A8" s="76" t="s">
        <v>14</v>
      </c>
      <c r="B8" s="86">
        <v>105</v>
      </c>
      <c r="C8" s="86">
        <v>33003</v>
      </c>
      <c r="D8" s="85">
        <v>43</v>
      </c>
      <c r="E8" s="85">
        <v>64620</v>
      </c>
      <c r="F8" s="86">
        <v>9</v>
      </c>
      <c r="G8" s="86">
        <v>4478</v>
      </c>
      <c r="H8" s="11" t="s">
        <v>15</v>
      </c>
      <c r="I8" s="11" t="s">
        <v>15</v>
      </c>
      <c r="J8" s="85">
        <v>1</v>
      </c>
      <c r="K8" s="85">
        <v>592</v>
      </c>
      <c r="L8" s="11" t="s">
        <v>15</v>
      </c>
      <c r="M8" s="86">
        <v>48</v>
      </c>
      <c r="N8" s="92"/>
      <c r="BQ8" s="94"/>
    </row>
    <row r="9" spans="1:69" ht="24.75" customHeight="1">
      <c r="A9" s="76" t="s">
        <v>16</v>
      </c>
      <c r="B9" s="86">
        <v>162</v>
      </c>
      <c r="C9" s="86">
        <v>33249</v>
      </c>
      <c r="D9" s="85">
        <v>46</v>
      </c>
      <c r="E9" s="85">
        <v>48913</v>
      </c>
      <c r="F9" s="86">
        <v>19</v>
      </c>
      <c r="G9" s="86">
        <v>16458</v>
      </c>
      <c r="H9" s="86">
        <v>7</v>
      </c>
      <c r="I9" s="86">
        <v>7518</v>
      </c>
      <c r="J9" s="85">
        <v>2</v>
      </c>
      <c r="K9" s="85">
        <v>3741</v>
      </c>
      <c r="L9" s="86">
        <v>1</v>
      </c>
      <c r="M9" s="86">
        <v>135</v>
      </c>
      <c r="N9" s="92"/>
      <c r="BQ9" s="94"/>
    </row>
    <row r="10" spans="1:69" ht="24.75" customHeight="1">
      <c r="A10" s="76" t="s">
        <v>17</v>
      </c>
      <c r="B10" s="86">
        <v>77</v>
      </c>
      <c r="C10" s="86">
        <v>14222</v>
      </c>
      <c r="D10" s="85">
        <v>27</v>
      </c>
      <c r="E10" s="85">
        <v>31984</v>
      </c>
      <c r="F10" s="86">
        <v>15</v>
      </c>
      <c r="G10" s="86">
        <v>9339</v>
      </c>
      <c r="H10" s="86">
        <v>5</v>
      </c>
      <c r="I10" s="86">
        <v>5208</v>
      </c>
      <c r="J10" s="85">
        <v>1</v>
      </c>
      <c r="K10" s="85">
        <v>1081</v>
      </c>
      <c r="L10" s="11" t="s">
        <v>15</v>
      </c>
      <c r="M10" s="86">
        <v>14</v>
      </c>
      <c r="N10" s="92"/>
      <c r="BQ10" s="94"/>
    </row>
    <row r="11" spans="1:69" ht="24.75" customHeight="1">
      <c r="A11" s="76" t="s">
        <v>18</v>
      </c>
      <c r="B11" s="86">
        <v>36</v>
      </c>
      <c r="C11" s="86">
        <v>8367</v>
      </c>
      <c r="D11" s="85">
        <v>7</v>
      </c>
      <c r="E11" s="85">
        <v>14479</v>
      </c>
      <c r="F11" s="86">
        <v>9</v>
      </c>
      <c r="G11" s="86">
        <v>3709</v>
      </c>
      <c r="H11" s="86">
        <v>3</v>
      </c>
      <c r="I11" s="86">
        <v>1807</v>
      </c>
      <c r="J11" s="11" t="s">
        <v>15</v>
      </c>
      <c r="K11" s="11" t="s">
        <v>15</v>
      </c>
      <c r="L11" s="11" t="s">
        <v>15</v>
      </c>
      <c r="M11" s="86">
        <v>10</v>
      </c>
      <c r="BQ11" s="94"/>
    </row>
    <row r="12" spans="1:69" ht="24.75" customHeight="1">
      <c r="A12" s="76" t="s">
        <v>19</v>
      </c>
      <c r="B12" s="86">
        <v>246</v>
      </c>
      <c r="C12" s="86">
        <v>43033</v>
      </c>
      <c r="D12" s="85">
        <v>84</v>
      </c>
      <c r="E12" s="85">
        <v>98744</v>
      </c>
      <c r="F12" s="86">
        <v>53</v>
      </c>
      <c r="G12" s="86">
        <v>39399</v>
      </c>
      <c r="H12" s="86">
        <v>14</v>
      </c>
      <c r="I12" s="86">
        <v>17676</v>
      </c>
      <c r="J12" s="85">
        <v>6</v>
      </c>
      <c r="K12" s="85">
        <v>8402</v>
      </c>
      <c r="L12" s="86">
        <v>1</v>
      </c>
      <c r="M12" s="86">
        <v>467</v>
      </c>
      <c r="BQ12" s="94"/>
    </row>
    <row r="13" spans="1:69" ht="24.75" customHeight="1">
      <c r="A13" s="76" t="s">
        <v>20</v>
      </c>
      <c r="B13" s="86">
        <v>243</v>
      </c>
      <c r="C13" s="86">
        <v>49442</v>
      </c>
      <c r="D13" s="85">
        <v>89</v>
      </c>
      <c r="E13" s="85">
        <v>101604</v>
      </c>
      <c r="F13" s="86">
        <v>64</v>
      </c>
      <c r="G13" s="86">
        <v>39978</v>
      </c>
      <c r="H13" s="86">
        <v>16</v>
      </c>
      <c r="I13" s="86">
        <v>19733</v>
      </c>
      <c r="J13" s="85">
        <v>7</v>
      </c>
      <c r="K13" s="85">
        <v>7241</v>
      </c>
      <c r="L13" s="86">
        <v>1</v>
      </c>
      <c r="M13" s="86">
        <v>365</v>
      </c>
      <c r="BQ13" s="94"/>
    </row>
    <row r="14" spans="1:69" ht="24.75" customHeight="1">
      <c r="A14" s="76" t="s">
        <v>21</v>
      </c>
      <c r="B14" s="86">
        <v>207</v>
      </c>
      <c r="C14" s="86">
        <v>30670</v>
      </c>
      <c r="D14" s="85">
        <v>69</v>
      </c>
      <c r="E14" s="85">
        <v>64803</v>
      </c>
      <c r="F14" s="86">
        <v>42</v>
      </c>
      <c r="G14" s="86">
        <v>28825</v>
      </c>
      <c r="H14" s="86">
        <v>8</v>
      </c>
      <c r="I14" s="86">
        <v>14386</v>
      </c>
      <c r="J14" s="85">
        <v>3</v>
      </c>
      <c r="K14" s="85">
        <v>6614</v>
      </c>
      <c r="L14" s="11" t="s">
        <v>15</v>
      </c>
      <c r="M14" s="86">
        <v>206</v>
      </c>
      <c r="BQ14" s="94"/>
    </row>
    <row r="15" spans="1:69" ht="24.75" customHeight="1">
      <c r="A15" s="76" t="s">
        <v>22</v>
      </c>
      <c r="B15" s="86">
        <v>98</v>
      </c>
      <c r="C15" s="86">
        <v>26321</v>
      </c>
      <c r="D15" s="85">
        <v>59</v>
      </c>
      <c r="E15" s="85">
        <v>56857</v>
      </c>
      <c r="F15" s="86">
        <v>37</v>
      </c>
      <c r="G15" s="86">
        <v>25047</v>
      </c>
      <c r="H15" s="86">
        <v>8</v>
      </c>
      <c r="I15" s="86">
        <v>13055</v>
      </c>
      <c r="J15" s="85">
        <v>4</v>
      </c>
      <c r="K15" s="85">
        <v>7305</v>
      </c>
      <c r="L15" s="86">
        <v>1</v>
      </c>
      <c r="M15" s="86">
        <v>249</v>
      </c>
      <c r="BQ15" s="94"/>
    </row>
    <row r="16" spans="1:69" ht="24.75" customHeight="1">
      <c r="A16" s="76" t="s">
        <v>23</v>
      </c>
      <c r="B16" s="86">
        <v>235</v>
      </c>
      <c r="C16" s="86">
        <v>47359</v>
      </c>
      <c r="D16" s="85">
        <v>70</v>
      </c>
      <c r="E16" s="85">
        <v>92539</v>
      </c>
      <c r="F16" s="86">
        <v>65</v>
      </c>
      <c r="G16" s="86">
        <v>36457</v>
      </c>
      <c r="H16" s="86">
        <v>18</v>
      </c>
      <c r="I16" s="86">
        <v>20834</v>
      </c>
      <c r="J16" s="85">
        <v>5</v>
      </c>
      <c r="K16" s="85">
        <v>7681</v>
      </c>
      <c r="L16" s="86">
        <v>1</v>
      </c>
      <c r="M16" s="86">
        <v>354</v>
      </c>
      <c r="BQ16" s="94"/>
    </row>
    <row r="17" spans="1:69" ht="24.75" customHeight="1">
      <c r="A17" s="76" t="s">
        <v>24</v>
      </c>
      <c r="B17" s="86">
        <v>34</v>
      </c>
      <c r="C17" s="86">
        <v>7732</v>
      </c>
      <c r="D17" s="85">
        <v>24</v>
      </c>
      <c r="E17" s="85">
        <v>15590</v>
      </c>
      <c r="F17" s="86">
        <v>16</v>
      </c>
      <c r="G17" s="86">
        <v>6392</v>
      </c>
      <c r="H17" s="86">
        <v>2</v>
      </c>
      <c r="I17" s="86">
        <v>2719</v>
      </c>
      <c r="J17" s="85">
        <v>1</v>
      </c>
      <c r="K17" s="85">
        <v>1000</v>
      </c>
      <c r="L17" s="86">
        <v>1</v>
      </c>
      <c r="M17" s="86">
        <v>163</v>
      </c>
      <c r="BQ17" s="94"/>
    </row>
    <row r="18" spans="1:13" ht="24.75" customHeight="1">
      <c r="A18" s="76" t="s">
        <v>25</v>
      </c>
      <c r="B18" s="86">
        <v>64</v>
      </c>
      <c r="C18" s="86">
        <v>10367</v>
      </c>
      <c r="D18" s="85">
        <v>40</v>
      </c>
      <c r="E18" s="85">
        <v>19303</v>
      </c>
      <c r="F18" s="86">
        <v>10</v>
      </c>
      <c r="G18" s="86">
        <v>9461</v>
      </c>
      <c r="H18" s="86">
        <v>6</v>
      </c>
      <c r="I18" s="86">
        <v>4949</v>
      </c>
      <c r="J18" s="85">
        <v>1</v>
      </c>
      <c r="K18" s="85">
        <v>2041</v>
      </c>
      <c r="L18" s="86">
        <v>1</v>
      </c>
      <c r="M18" s="86">
        <v>156</v>
      </c>
    </row>
    <row r="19" spans="1:13" ht="24.75" customHeight="1">
      <c r="A19" s="76" t="s">
        <v>26</v>
      </c>
      <c r="B19" s="86">
        <v>19</v>
      </c>
      <c r="C19" s="86">
        <v>2739</v>
      </c>
      <c r="D19" s="85">
        <v>8</v>
      </c>
      <c r="E19" s="85">
        <v>5768</v>
      </c>
      <c r="F19" s="86">
        <v>6</v>
      </c>
      <c r="G19" s="86">
        <v>2653</v>
      </c>
      <c r="H19" s="86">
        <v>1</v>
      </c>
      <c r="I19" s="86">
        <v>1237</v>
      </c>
      <c r="J19" s="85">
        <v>1</v>
      </c>
      <c r="K19" s="85">
        <v>489</v>
      </c>
      <c r="L19" s="11" t="s">
        <v>15</v>
      </c>
      <c r="M19" s="86">
        <v>69</v>
      </c>
    </row>
    <row r="20" spans="1:14" ht="29.25" customHeight="1">
      <c r="A20" s="115" t="s">
        <v>27</v>
      </c>
      <c r="B20" s="115"/>
      <c r="C20" s="115"/>
      <c r="D20" s="115"/>
      <c r="E20" s="115"/>
      <c r="F20" s="115"/>
      <c r="G20" s="115"/>
      <c r="H20" s="115"/>
      <c r="I20" s="115"/>
      <c r="J20" s="115"/>
      <c r="K20" s="115"/>
      <c r="L20" s="115"/>
      <c r="M20" s="115"/>
      <c r="N20" s="94"/>
    </row>
  </sheetData>
  <sheetProtection/>
  <mergeCells count="21">
    <mergeCell ref="I4:I5"/>
    <mergeCell ref="J4:J5"/>
    <mergeCell ref="K4:K5"/>
    <mergeCell ref="L4:L5"/>
    <mergeCell ref="M4:M5"/>
    <mergeCell ref="D2:E3"/>
    <mergeCell ref="F2:G3"/>
    <mergeCell ref="H2:I3"/>
    <mergeCell ref="J2:K3"/>
    <mergeCell ref="A1:M1"/>
    <mergeCell ref="L2:M3"/>
    <mergeCell ref="A20:M20"/>
    <mergeCell ref="A2:A5"/>
    <mergeCell ref="B4:B5"/>
    <mergeCell ref="C4:C5"/>
    <mergeCell ref="D4:D5"/>
    <mergeCell ref="E4:E5"/>
    <mergeCell ref="F4:F5"/>
    <mergeCell ref="G4:G5"/>
    <mergeCell ref="H4:H5"/>
    <mergeCell ref="B2:C3"/>
  </mergeCells>
  <conditionalFormatting sqref="B6:M7 B8:G8 J8:K8 M8 B9:M9 B10:K10 B11:I11 M10:M11 B12:M13 B14:K14 M14 B15:M18 B19:K19 M19">
    <cfRule type="cellIs" priority="1" dxfId="2" operator="equal" stopIfTrue="1">
      <formula>0</formula>
    </cfRule>
  </conditionalFormatting>
  <printOptions horizontalCentered="1"/>
  <pageMargins left="0.53" right="0.5694444444444444" top="0.65" bottom="0.275" header="0.19652777777777777" footer="0.511111111111111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8"/>
  <sheetViews>
    <sheetView zoomScalePageLayoutView="0" workbookViewId="0" topLeftCell="A1">
      <selection activeCell="J3" sqref="J3"/>
    </sheetView>
  </sheetViews>
  <sheetFormatPr defaultColWidth="15.625" defaultRowHeight="30" customHeight="1"/>
  <cols>
    <col min="1" max="1" width="15.125" style="0" customWidth="1"/>
    <col min="2" max="2" width="13.50390625" style="52" customWidth="1"/>
    <col min="3" max="3" width="12.00390625" style="67" customWidth="1"/>
    <col min="4" max="4" width="12.375" style="67" customWidth="1"/>
    <col min="5" max="5" width="15.00390625" style="68" customWidth="1"/>
    <col min="6" max="6" width="14.875" style="68" customWidth="1"/>
    <col min="7" max="7" width="14.25390625" style="0" customWidth="1"/>
    <col min="8" max="8" width="14.125" style="0" customWidth="1"/>
    <col min="9" max="9" width="15.25390625" style="0" customWidth="1"/>
  </cols>
  <sheetData>
    <row r="1" spans="1:9" ht="51.75" customHeight="1">
      <c r="A1" s="128" t="s">
        <v>92</v>
      </c>
      <c r="B1" s="129"/>
      <c r="C1" s="130"/>
      <c r="D1" s="130"/>
      <c r="E1" s="131"/>
      <c r="F1" s="131"/>
      <c r="G1" s="128"/>
      <c r="H1" s="128"/>
      <c r="I1" s="128"/>
    </row>
    <row r="2" spans="1:9" s="36" customFormat="1" ht="27.75" customHeight="1">
      <c r="A2" s="140" t="s">
        <v>0</v>
      </c>
      <c r="B2" s="142" t="s">
        <v>28</v>
      </c>
      <c r="C2" s="132" t="s">
        <v>29</v>
      </c>
      <c r="D2" s="133"/>
      <c r="E2" s="144" t="s">
        <v>30</v>
      </c>
      <c r="F2" s="144" t="s">
        <v>31</v>
      </c>
      <c r="G2" s="146" t="s">
        <v>96</v>
      </c>
      <c r="H2" s="124" t="s">
        <v>97</v>
      </c>
      <c r="I2" s="126" t="s">
        <v>98</v>
      </c>
    </row>
    <row r="3" spans="1:9" s="36" customFormat="1" ht="28.5" customHeight="1">
      <c r="A3" s="141"/>
      <c r="B3" s="143"/>
      <c r="C3" s="69" t="s">
        <v>2</v>
      </c>
      <c r="D3" s="26" t="s">
        <v>3</v>
      </c>
      <c r="E3" s="145"/>
      <c r="F3" s="145"/>
      <c r="G3" s="147"/>
      <c r="H3" s="125"/>
      <c r="I3" s="127"/>
    </row>
    <row r="4" spans="1:9" ht="28.5" customHeight="1">
      <c r="A4" s="70" t="s">
        <v>12</v>
      </c>
      <c r="B4" s="71">
        <v>96.93</v>
      </c>
      <c r="C4" s="72">
        <v>100</v>
      </c>
      <c r="D4" s="72">
        <v>100</v>
      </c>
      <c r="E4" s="71">
        <v>74.21</v>
      </c>
      <c r="F4" s="73">
        <v>95.95</v>
      </c>
      <c r="G4" s="74">
        <v>97.6</v>
      </c>
      <c r="H4" s="75">
        <v>1.8694438189596938</v>
      </c>
      <c r="I4" s="81">
        <v>77.91</v>
      </c>
    </row>
    <row r="5" spans="1:9" ht="28.5" customHeight="1">
      <c r="A5" s="76" t="s">
        <v>14</v>
      </c>
      <c r="B5" s="77">
        <v>99.9</v>
      </c>
      <c r="C5" s="72">
        <v>100</v>
      </c>
      <c r="D5" s="72">
        <v>100</v>
      </c>
      <c r="E5" s="71">
        <v>80.19</v>
      </c>
      <c r="F5" s="78">
        <v>100</v>
      </c>
      <c r="G5" s="74">
        <v>99.13</v>
      </c>
      <c r="H5" s="11" t="s">
        <v>15</v>
      </c>
      <c r="I5" s="81">
        <v>61.64</v>
      </c>
    </row>
    <row r="6" spans="1:9" ht="28.5" customHeight="1">
      <c r="A6" s="76" t="s">
        <v>16</v>
      </c>
      <c r="B6" s="79">
        <v>97.2</v>
      </c>
      <c r="C6" s="72">
        <v>100</v>
      </c>
      <c r="D6" s="72">
        <v>100</v>
      </c>
      <c r="E6" s="71">
        <v>84</v>
      </c>
      <c r="F6" s="73">
        <v>98.88</v>
      </c>
      <c r="G6" s="74">
        <v>97.33</v>
      </c>
      <c r="H6" s="75">
        <v>2.1215559157212316</v>
      </c>
      <c r="I6" s="81">
        <v>54.54</v>
      </c>
    </row>
    <row r="7" spans="1:9" ht="28.5" customHeight="1">
      <c r="A7" s="76" t="s">
        <v>17</v>
      </c>
      <c r="B7" s="79">
        <v>99</v>
      </c>
      <c r="C7" s="72">
        <v>100</v>
      </c>
      <c r="D7" s="72">
        <v>100</v>
      </c>
      <c r="E7" s="71">
        <v>95.46</v>
      </c>
      <c r="F7" s="78">
        <v>100</v>
      </c>
      <c r="G7" s="80">
        <v>100</v>
      </c>
      <c r="H7" s="75">
        <v>3.68859649122807</v>
      </c>
      <c r="I7" s="81">
        <v>65.23</v>
      </c>
    </row>
    <row r="8" spans="1:9" ht="28.5" customHeight="1">
      <c r="A8" s="76" t="s">
        <v>18</v>
      </c>
      <c r="B8" s="79">
        <v>99.8</v>
      </c>
      <c r="C8" s="72">
        <v>100</v>
      </c>
      <c r="D8" s="72">
        <v>100</v>
      </c>
      <c r="E8" s="71">
        <v>83.33</v>
      </c>
      <c r="F8" s="78">
        <v>100</v>
      </c>
      <c r="G8" s="80">
        <v>100</v>
      </c>
      <c r="H8" s="11" t="s">
        <v>15</v>
      </c>
      <c r="I8" s="81">
        <v>52.34</v>
      </c>
    </row>
    <row r="9" spans="1:9" ht="28.5" customHeight="1">
      <c r="A9" s="76" t="s">
        <v>19</v>
      </c>
      <c r="B9" s="79">
        <v>96.5</v>
      </c>
      <c r="C9" s="72">
        <v>100</v>
      </c>
      <c r="D9" s="72">
        <v>100</v>
      </c>
      <c r="E9" s="71">
        <v>63.16</v>
      </c>
      <c r="F9" s="73">
        <v>92.02</v>
      </c>
      <c r="G9" s="74">
        <v>96.48</v>
      </c>
      <c r="H9" s="75">
        <v>1.7794161901895877</v>
      </c>
      <c r="I9" s="81">
        <v>97.76</v>
      </c>
    </row>
    <row r="10" spans="1:9" ht="28.5" customHeight="1">
      <c r="A10" s="76" t="s">
        <v>20</v>
      </c>
      <c r="B10" s="79">
        <v>97</v>
      </c>
      <c r="C10" s="72">
        <v>100</v>
      </c>
      <c r="D10" s="72">
        <v>100</v>
      </c>
      <c r="E10" s="71">
        <v>92.36</v>
      </c>
      <c r="F10" s="73">
        <v>94.73</v>
      </c>
      <c r="G10" s="74">
        <v>98.31</v>
      </c>
      <c r="H10" s="75">
        <v>2.4901290812452546</v>
      </c>
      <c r="I10" s="81">
        <v>90.9</v>
      </c>
    </row>
    <row r="11" spans="1:9" ht="28.5" customHeight="1">
      <c r="A11" s="76" t="s">
        <v>21</v>
      </c>
      <c r="B11" s="79">
        <v>95</v>
      </c>
      <c r="C11" s="72">
        <v>100</v>
      </c>
      <c r="D11" s="72">
        <v>100</v>
      </c>
      <c r="E11" s="71">
        <v>74.32</v>
      </c>
      <c r="F11" s="73">
        <v>98.74</v>
      </c>
      <c r="G11" s="74">
        <v>97.04</v>
      </c>
      <c r="H11" s="75">
        <v>2.0971128608923886</v>
      </c>
      <c r="I11" s="81">
        <v>64.19</v>
      </c>
    </row>
    <row r="12" spans="1:9" ht="28.5" customHeight="1">
      <c r="A12" s="76" t="s">
        <v>22</v>
      </c>
      <c r="B12" s="79">
        <v>97.5</v>
      </c>
      <c r="C12" s="72">
        <v>100</v>
      </c>
      <c r="D12" s="72">
        <v>100</v>
      </c>
      <c r="E12" s="71">
        <v>57.1</v>
      </c>
      <c r="F12" s="73">
        <v>87.29</v>
      </c>
      <c r="G12" s="74">
        <v>97.42</v>
      </c>
      <c r="H12" s="75">
        <v>1.5943328550932567</v>
      </c>
      <c r="I12" s="82">
        <v>100</v>
      </c>
    </row>
    <row r="13" spans="1:9" ht="28.5" customHeight="1">
      <c r="A13" s="76" t="s">
        <v>23</v>
      </c>
      <c r="B13" s="79">
        <v>96.5</v>
      </c>
      <c r="C13" s="72">
        <v>100</v>
      </c>
      <c r="D13" s="72">
        <v>100</v>
      </c>
      <c r="E13" s="71">
        <v>46.36</v>
      </c>
      <c r="F13" s="73">
        <v>98.39</v>
      </c>
      <c r="G13" s="74">
        <v>97.03</v>
      </c>
      <c r="H13" s="75">
        <v>2.3982925018559764</v>
      </c>
      <c r="I13" s="81">
        <v>91.85</v>
      </c>
    </row>
    <row r="14" spans="1:9" ht="28.5" customHeight="1">
      <c r="A14" s="76" t="s">
        <v>24</v>
      </c>
      <c r="B14" s="79">
        <v>94.2</v>
      </c>
      <c r="C14" s="72">
        <v>100</v>
      </c>
      <c r="D14" s="72">
        <v>100</v>
      </c>
      <c r="E14" s="71">
        <v>94.29</v>
      </c>
      <c r="F14" s="78">
        <v>100</v>
      </c>
      <c r="G14" s="74">
        <v>97.31</v>
      </c>
      <c r="H14" s="75">
        <v>2.3983739837398375</v>
      </c>
      <c r="I14" s="81">
        <v>72.58</v>
      </c>
    </row>
    <row r="15" spans="1:9" ht="28.5" customHeight="1">
      <c r="A15" s="76" t="s">
        <v>25</v>
      </c>
      <c r="B15" s="79">
        <v>94.5</v>
      </c>
      <c r="C15" s="72">
        <v>100</v>
      </c>
      <c r="D15" s="72">
        <v>100</v>
      </c>
      <c r="E15" s="71">
        <v>88.29</v>
      </c>
      <c r="F15" s="73">
        <v>95.6</v>
      </c>
      <c r="G15" s="74">
        <v>97.53</v>
      </c>
      <c r="H15" s="75">
        <v>1.4115004492362984</v>
      </c>
      <c r="I15" s="81">
        <v>78.74</v>
      </c>
    </row>
    <row r="16" spans="1:9" ht="28.5" customHeight="1">
      <c r="A16" s="76" t="s">
        <v>26</v>
      </c>
      <c r="B16" s="79">
        <v>97.3</v>
      </c>
      <c r="C16" s="72">
        <v>100</v>
      </c>
      <c r="D16" s="72">
        <v>100</v>
      </c>
      <c r="E16" s="71">
        <v>77.5</v>
      </c>
      <c r="F16" s="78">
        <v>100</v>
      </c>
      <c r="G16" s="74">
        <v>98.29</v>
      </c>
      <c r="H16" s="75">
        <v>2.548780487804878</v>
      </c>
      <c r="I16" s="82">
        <v>100</v>
      </c>
    </row>
    <row r="17" spans="1:9" s="1" customFormat="1" ht="36" customHeight="1">
      <c r="A17" s="134" t="s">
        <v>32</v>
      </c>
      <c r="B17" s="135"/>
      <c r="C17" s="136"/>
      <c r="D17" s="136"/>
      <c r="E17" s="137"/>
      <c r="F17" s="137"/>
      <c r="G17" s="134"/>
      <c r="H17" s="134"/>
      <c r="I17" s="134"/>
    </row>
    <row r="18" spans="1:2" ht="30" customHeight="1">
      <c r="A18" s="138"/>
      <c r="B18" s="139"/>
    </row>
  </sheetData>
  <sheetProtection/>
  <mergeCells count="11">
    <mergeCell ref="G2:G3"/>
    <mergeCell ref="H2:H3"/>
    <mergeCell ref="I2:I3"/>
    <mergeCell ref="A1:I1"/>
    <mergeCell ref="C2:D2"/>
    <mergeCell ref="A17:I17"/>
    <mergeCell ref="A18:B18"/>
    <mergeCell ref="A2:A3"/>
    <mergeCell ref="B2:B3"/>
    <mergeCell ref="E2:E3"/>
    <mergeCell ref="F2:F3"/>
  </mergeCells>
  <printOptions horizontalCentered="1"/>
  <pageMargins left="0.45" right="0.47" top="0.4597222222222222" bottom="0.36" header="0.64" footer="0.511111111111111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V18"/>
  <sheetViews>
    <sheetView zoomScalePageLayoutView="0" workbookViewId="0" topLeftCell="A1">
      <selection activeCell="W3" sqref="W3"/>
    </sheetView>
  </sheetViews>
  <sheetFormatPr defaultColWidth="9.00390625" defaultRowHeight="30" customHeight="1"/>
  <cols>
    <col min="1" max="1" width="8.625" style="0" customWidth="1"/>
    <col min="2" max="16" width="6.25390625" style="52" customWidth="1"/>
    <col min="17" max="17" width="6.25390625" style="53" customWidth="1"/>
    <col min="18" max="18" width="7.75390625" style="53" customWidth="1"/>
    <col min="19" max="19" width="6.25390625" style="54" customWidth="1"/>
    <col min="20" max="20" width="6.25390625" style="55" customWidth="1"/>
    <col min="21" max="22" width="6.25390625" style="0" customWidth="1"/>
  </cols>
  <sheetData>
    <row r="1" spans="1:22" s="24" customFormat="1" ht="55.5" customHeight="1">
      <c r="A1" s="162" t="s">
        <v>93</v>
      </c>
      <c r="B1" s="163"/>
      <c r="C1" s="163"/>
      <c r="D1" s="163"/>
      <c r="E1" s="163"/>
      <c r="F1" s="163"/>
      <c r="G1" s="163"/>
      <c r="H1" s="163"/>
      <c r="I1" s="163"/>
      <c r="J1" s="163"/>
      <c r="K1" s="163"/>
      <c r="L1" s="163"/>
      <c r="M1" s="163"/>
      <c r="N1" s="163"/>
      <c r="O1" s="163"/>
      <c r="P1" s="163"/>
      <c r="Q1" s="164"/>
      <c r="R1" s="164"/>
      <c r="S1" s="165"/>
      <c r="T1" s="166"/>
      <c r="U1" s="162"/>
      <c r="V1" s="162"/>
    </row>
    <row r="2" spans="1:22" ht="30" customHeight="1">
      <c r="A2" s="168" t="s">
        <v>0</v>
      </c>
      <c r="B2" s="167" t="s">
        <v>33</v>
      </c>
      <c r="C2" s="167"/>
      <c r="D2" s="167"/>
      <c r="E2" s="167"/>
      <c r="F2" s="167"/>
      <c r="G2" s="167" t="s">
        <v>34</v>
      </c>
      <c r="H2" s="167"/>
      <c r="I2" s="167"/>
      <c r="J2" s="167"/>
      <c r="K2" s="167"/>
      <c r="L2" s="167" t="s">
        <v>35</v>
      </c>
      <c r="M2" s="167"/>
      <c r="N2" s="167"/>
      <c r="O2" s="167"/>
      <c r="P2" s="167"/>
      <c r="Q2" s="170" t="s">
        <v>36</v>
      </c>
      <c r="R2" s="177" t="s">
        <v>102</v>
      </c>
      <c r="S2" s="172" t="s">
        <v>37</v>
      </c>
      <c r="T2" s="148" t="s">
        <v>38</v>
      </c>
      <c r="U2" s="149" t="s">
        <v>39</v>
      </c>
      <c r="V2" s="149" t="s">
        <v>40</v>
      </c>
    </row>
    <row r="3" spans="1:22" s="51" customFormat="1" ht="42.75" customHeight="1">
      <c r="A3" s="169"/>
      <c r="B3" s="56" t="s">
        <v>2</v>
      </c>
      <c r="C3" s="56" t="s">
        <v>3</v>
      </c>
      <c r="D3" s="56" t="s">
        <v>4</v>
      </c>
      <c r="E3" s="57" t="s">
        <v>41</v>
      </c>
      <c r="F3" s="57" t="s">
        <v>42</v>
      </c>
      <c r="G3" s="56" t="s">
        <v>2</v>
      </c>
      <c r="H3" s="56" t="s">
        <v>3</v>
      </c>
      <c r="I3" s="56" t="s">
        <v>4</v>
      </c>
      <c r="J3" s="57" t="s">
        <v>41</v>
      </c>
      <c r="K3" s="57" t="s">
        <v>42</v>
      </c>
      <c r="L3" s="56" t="s">
        <v>2</v>
      </c>
      <c r="M3" s="56" t="s">
        <v>3</v>
      </c>
      <c r="N3" s="56" t="s">
        <v>4</v>
      </c>
      <c r="O3" s="57" t="s">
        <v>41</v>
      </c>
      <c r="P3" s="57" t="s">
        <v>42</v>
      </c>
      <c r="Q3" s="171"/>
      <c r="R3" s="170"/>
      <c r="S3" s="172"/>
      <c r="T3" s="148"/>
      <c r="U3" s="125"/>
      <c r="V3" s="125"/>
    </row>
    <row r="4" spans="1:22" ht="29.25" customHeight="1">
      <c r="A4" s="58" t="s">
        <v>12</v>
      </c>
      <c r="B4" s="11">
        <v>14.4744268872709</v>
      </c>
      <c r="C4" s="11">
        <v>35.46932446940292</v>
      </c>
      <c r="D4" s="11">
        <v>47.85895158063225</v>
      </c>
      <c r="E4" s="11">
        <v>30.338634923810478</v>
      </c>
      <c r="F4" s="11">
        <v>24.21261235992574</v>
      </c>
      <c r="G4" s="11">
        <v>6.134821166931259</v>
      </c>
      <c r="H4" s="11">
        <v>15.387876785861756</v>
      </c>
      <c r="I4" s="11">
        <v>25.747122849139657</v>
      </c>
      <c r="J4" s="11">
        <v>14.937214497682637</v>
      </c>
      <c r="K4" s="11">
        <v>11.114288003938203</v>
      </c>
      <c r="L4" s="11">
        <v>2.6658428355676063</v>
      </c>
      <c r="M4" s="11">
        <v>7.80402180196548</v>
      </c>
      <c r="N4" s="11">
        <v>14.00593037214886</v>
      </c>
      <c r="O4" s="11">
        <v>7.097829348804641</v>
      </c>
      <c r="P4" s="11">
        <v>5.458405600489986</v>
      </c>
      <c r="Q4" s="11">
        <f>99.18%*100</f>
        <v>99.18</v>
      </c>
      <c r="R4" s="11">
        <f>99.82%*100</f>
        <v>99.82</v>
      </c>
      <c r="S4" s="60">
        <v>4.72</v>
      </c>
      <c r="T4" s="19">
        <v>33.84</v>
      </c>
      <c r="U4" s="61">
        <v>73.43</v>
      </c>
      <c r="V4" s="61">
        <v>72.08</v>
      </c>
    </row>
    <row r="5" spans="1:22" ht="29.25" customHeight="1">
      <c r="A5" s="59" t="s">
        <v>14</v>
      </c>
      <c r="B5" s="11">
        <v>11.96542865985763</v>
      </c>
      <c r="C5" s="11">
        <v>32.09736489504243</v>
      </c>
      <c r="D5" s="11" t="s">
        <v>15</v>
      </c>
      <c r="E5" s="11">
        <v>26.35304054054054</v>
      </c>
      <c r="F5" s="11">
        <v>13.381245515855934</v>
      </c>
      <c r="G5" s="11">
        <v>7.498282265552461</v>
      </c>
      <c r="H5" s="11">
        <v>16.644037516748547</v>
      </c>
      <c r="I5" s="11" t="s">
        <v>15</v>
      </c>
      <c r="J5" s="11">
        <v>15.5</v>
      </c>
      <c r="K5" s="11">
        <v>8.15392452288707</v>
      </c>
      <c r="L5" s="11">
        <v>2.3459610027855153</v>
      </c>
      <c r="M5" s="11">
        <v>5.843010272443055</v>
      </c>
      <c r="N5" s="11" t="s">
        <v>15</v>
      </c>
      <c r="O5" s="11">
        <v>7.015202702702703</v>
      </c>
      <c r="P5" s="11">
        <v>2.610331467929402</v>
      </c>
      <c r="Q5" s="19">
        <f>100%*100</f>
        <v>100</v>
      </c>
      <c r="R5" s="19">
        <f>100%*100</f>
        <v>100</v>
      </c>
      <c r="S5" s="62">
        <v>5.69</v>
      </c>
      <c r="T5" s="19">
        <v>34.31</v>
      </c>
      <c r="U5" s="61">
        <v>84.62</v>
      </c>
      <c r="V5" s="61">
        <v>75</v>
      </c>
    </row>
    <row r="6" spans="1:22" ht="29.25" customHeight="1">
      <c r="A6" s="59" t="s">
        <v>16</v>
      </c>
      <c r="B6" s="11">
        <v>13.119232105984095</v>
      </c>
      <c r="C6" s="11">
        <v>34.07674079475027</v>
      </c>
      <c r="D6" s="11">
        <v>65.31697259909551</v>
      </c>
      <c r="E6" s="11">
        <v>29.750601443464316</v>
      </c>
      <c r="F6" s="11">
        <v>23.553255904998043</v>
      </c>
      <c r="G6" s="11">
        <v>5.729765093124527</v>
      </c>
      <c r="H6" s="11">
        <v>14.442155790497022</v>
      </c>
      <c r="I6" s="11">
        <v>39.331870178238894</v>
      </c>
      <c r="J6" s="11">
        <v>15.444266238973537</v>
      </c>
      <c r="K6" s="11">
        <v>11.3718256557484</v>
      </c>
      <c r="L6" s="11">
        <v>2.2954633737452212</v>
      </c>
      <c r="M6" s="11">
        <v>9.509903998055657</v>
      </c>
      <c r="N6" s="11">
        <v>22.89584996009577</v>
      </c>
      <c r="O6" s="11">
        <v>6.075380914194065</v>
      </c>
      <c r="P6" s="11">
        <v>6.050515463917526</v>
      </c>
      <c r="Q6" s="19">
        <f>100%*100</f>
        <v>100</v>
      </c>
      <c r="R6" s="19">
        <f aca="true" t="shared" si="0" ref="R6:R16">100%*100</f>
        <v>100</v>
      </c>
      <c r="S6" s="62">
        <v>4.91</v>
      </c>
      <c r="T6" s="19">
        <v>29.37</v>
      </c>
      <c r="U6" s="61">
        <v>77.78</v>
      </c>
      <c r="V6" s="61">
        <v>79.17</v>
      </c>
    </row>
    <row r="7" spans="1:22" ht="29.25" customHeight="1">
      <c r="A7" s="59" t="s">
        <v>17</v>
      </c>
      <c r="B7" s="11">
        <v>15.347204852426213</v>
      </c>
      <c r="C7" s="11">
        <v>35.90384409465682</v>
      </c>
      <c r="D7" s="11">
        <v>51.284946236559136</v>
      </c>
      <c r="E7" s="11">
        <v>23.812210915818685</v>
      </c>
      <c r="F7" s="11">
        <v>23.502562379232128</v>
      </c>
      <c r="G7" s="11">
        <v>7.090170085042521</v>
      </c>
      <c r="H7" s="11">
        <v>19.28836063818396</v>
      </c>
      <c r="I7" s="11">
        <v>29.002496159754223</v>
      </c>
      <c r="J7" s="11">
        <v>11.20259019426457</v>
      </c>
      <c r="K7" s="11">
        <v>11.973053011845753</v>
      </c>
      <c r="L7" s="11">
        <v>3.1453539269634816</v>
      </c>
      <c r="M7" s="11">
        <v>8.906628118642253</v>
      </c>
      <c r="N7" s="11">
        <v>18.420698924731184</v>
      </c>
      <c r="O7" s="11">
        <v>2.4190564292321923</v>
      </c>
      <c r="P7" s="11">
        <v>5.929807611526506</v>
      </c>
      <c r="Q7" s="19">
        <f>100%*100</f>
        <v>100</v>
      </c>
      <c r="R7" s="19">
        <f t="shared" si="0"/>
        <v>100</v>
      </c>
      <c r="S7" s="62">
        <v>4.44</v>
      </c>
      <c r="T7" s="19">
        <v>35.69</v>
      </c>
      <c r="U7" s="63">
        <v>100</v>
      </c>
      <c r="V7" s="61">
        <v>94</v>
      </c>
    </row>
    <row r="8" spans="1:22" ht="29.25" customHeight="1">
      <c r="A8" s="59" t="s">
        <v>18</v>
      </c>
      <c r="B8" s="11">
        <v>9.979694730299054</v>
      </c>
      <c r="C8" s="11">
        <v>45.450525748180105</v>
      </c>
      <c r="D8" s="11">
        <v>63.84338682899834</v>
      </c>
      <c r="E8" s="11">
        <v>0</v>
      </c>
      <c r="F8" s="11">
        <v>21.427206801700425</v>
      </c>
      <c r="G8" s="11">
        <v>3.3741280475170936</v>
      </c>
      <c r="H8" s="11">
        <v>18.687247236451874</v>
      </c>
      <c r="I8" s="11">
        <v>45.88212506917543</v>
      </c>
      <c r="J8" s="11">
        <v>0</v>
      </c>
      <c r="K8" s="11">
        <v>10.056214053513377</v>
      </c>
      <c r="L8" s="11">
        <v>2.5902341321914495</v>
      </c>
      <c r="M8" s="11">
        <v>10.036667565381505</v>
      </c>
      <c r="N8" s="11">
        <v>11.910348644161594</v>
      </c>
      <c r="O8" s="11">
        <v>0</v>
      </c>
      <c r="P8" s="11">
        <v>4.813803450862716</v>
      </c>
      <c r="Q8" s="11">
        <f>89.47%*100</f>
        <v>89.47</v>
      </c>
      <c r="R8" s="19">
        <f t="shared" si="0"/>
        <v>100</v>
      </c>
      <c r="S8" s="62">
        <v>5.7</v>
      </c>
      <c r="T8" s="19">
        <v>30.6</v>
      </c>
      <c r="U8" s="61">
        <v>55.56</v>
      </c>
      <c r="V8" s="64">
        <v>50</v>
      </c>
    </row>
    <row r="9" spans="1:22" ht="29.25" customHeight="1">
      <c r="A9" s="59" t="s">
        <v>19</v>
      </c>
      <c r="B9" s="11">
        <v>12.952341408085555</v>
      </c>
      <c r="C9" s="11">
        <v>33.34866367166679</v>
      </c>
      <c r="D9" s="11">
        <v>44.816870332654446</v>
      </c>
      <c r="E9" s="11">
        <v>38.337419661985244</v>
      </c>
      <c r="F9" s="11">
        <v>22.574238373898588</v>
      </c>
      <c r="G9" s="11">
        <v>5.368721137486834</v>
      </c>
      <c r="H9" s="11">
        <v>13.251605370694687</v>
      </c>
      <c r="I9" s="11">
        <v>24.34560986648563</v>
      </c>
      <c r="J9" s="11">
        <v>19.1981671030707</v>
      </c>
      <c r="K9" s="11">
        <v>10.010077882852984</v>
      </c>
      <c r="L9" s="11">
        <v>2.150905371465608</v>
      </c>
      <c r="M9" s="11">
        <v>6.210690626665651</v>
      </c>
      <c r="N9" s="11">
        <v>12.563815342837746</v>
      </c>
      <c r="O9" s="11">
        <v>7.707688645560581</v>
      </c>
      <c r="P9" s="11">
        <v>4.530005297739023</v>
      </c>
      <c r="Q9" s="11">
        <f>97.04%*100</f>
        <v>97.04</v>
      </c>
      <c r="R9" s="11">
        <f>98.82%*100</f>
        <v>98.82</v>
      </c>
      <c r="S9" s="62">
        <v>5.26</v>
      </c>
      <c r="T9" s="19">
        <v>30.32</v>
      </c>
      <c r="U9" s="61">
        <v>72.19</v>
      </c>
      <c r="V9" s="61">
        <v>75.5</v>
      </c>
    </row>
    <row r="10" spans="1:22" ht="29.25" customHeight="1">
      <c r="A10" s="59" t="s">
        <v>20</v>
      </c>
      <c r="B10" s="11">
        <v>15.916784772253061</v>
      </c>
      <c r="C10" s="11">
        <v>36.855795687628195</v>
      </c>
      <c r="D10" s="11">
        <v>44.01079410125171</v>
      </c>
      <c r="E10" s="11">
        <v>33.71785664963403</v>
      </c>
      <c r="F10" s="11">
        <v>24.936792519993354</v>
      </c>
      <c r="G10" s="11">
        <v>6.692502263690406</v>
      </c>
      <c r="H10" s="11">
        <v>17.736805242883587</v>
      </c>
      <c r="I10" s="11">
        <v>24.577053666447068</v>
      </c>
      <c r="J10" s="11">
        <v>13.01850573125259</v>
      </c>
      <c r="K10" s="11">
        <v>11.67750183915138</v>
      </c>
      <c r="L10" s="11">
        <v>3.2787783945513955</v>
      </c>
      <c r="M10" s="11">
        <v>8.728475661613887</v>
      </c>
      <c r="N10" s="11">
        <v>13.750671464045</v>
      </c>
      <c r="O10" s="11">
        <v>3.8420107719928187</v>
      </c>
      <c r="P10" s="11">
        <v>5.82148366121645</v>
      </c>
      <c r="Q10" s="19">
        <f>100%*100</f>
        <v>100</v>
      </c>
      <c r="R10" s="19">
        <f t="shared" si="0"/>
        <v>100</v>
      </c>
      <c r="S10" s="65">
        <v>4.9</v>
      </c>
      <c r="T10" s="19">
        <v>32.17</v>
      </c>
      <c r="U10" s="61">
        <v>64.88</v>
      </c>
      <c r="V10" s="61">
        <v>63.1</v>
      </c>
    </row>
    <row r="11" spans="1:22" ht="29.25" customHeight="1">
      <c r="A11" s="59" t="s">
        <v>21</v>
      </c>
      <c r="B11" s="11">
        <v>16.955434161998674</v>
      </c>
      <c r="C11" s="11">
        <v>32.0233130962706</v>
      </c>
      <c r="D11" s="11">
        <v>38.04240233560406</v>
      </c>
      <c r="E11" s="11">
        <v>28.62503779860901</v>
      </c>
      <c r="F11" s="11">
        <v>24.06426876504868</v>
      </c>
      <c r="G11" s="11">
        <v>6.637022977331297</v>
      </c>
      <c r="H11" s="11">
        <v>14.09179531656548</v>
      </c>
      <c r="I11" s="11">
        <v>21.994230501876824</v>
      </c>
      <c r="J11" s="11">
        <v>16.014212276988207</v>
      </c>
      <c r="K11" s="11">
        <v>10.980057228600343</v>
      </c>
      <c r="L11" s="11">
        <v>2.333317901948984</v>
      </c>
      <c r="M11" s="11">
        <v>6.282532523850824</v>
      </c>
      <c r="N11" s="11">
        <v>9.820172389823439</v>
      </c>
      <c r="O11" s="11">
        <v>10.263078318717872</v>
      </c>
      <c r="P11" s="11">
        <v>4.72356666782985</v>
      </c>
      <c r="Q11" s="19">
        <f>100%*100</f>
        <v>100</v>
      </c>
      <c r="R11" s="19">
        <f t="shared" si="0"/>
        <v>100</v>
      </c>
      <c r="S11" s="62">
        <v>4.53</v>
      </c>
      <c r="T11" s="19">
        <v>30.73</v>
      </c>
      <c r="U11" s="61">
        <v>70.4</v>
      </c>
      <c r="V11" s="61">
        <v>69.6</v>
      </c>
    </row>
    <row r="12" spans="1:22" ht="29.25" customHeight="1">
      <c r="A12" s="59" t="s">
        <v>22</v>
      </c>
      <c r="B12" s="11">
        <v>14.894366568760223</v>
      </c>
      <c r="C12" s="11">
        <v>42.52529245019364</v>
      </c>
      <c r="D12" s="11">
        <v>37.51497510532363</v>
      </c>
      <c r="E12" s="11">
        <v>41.79726214921287</v>
      </c>
      <c r="F12" s="11">
        <v>26.471358444809514</v>
      </c>
      <c r="G12" s="11">
        <v>5.524086743936542</v>
      </c>
      <c r="H12" s="11">
        <v>17.87443606020681</v>
      </c>
      <c r="I12" s="11">
        <v>20.74078896974339</v>
      </c>
      <c r="J12" s="11">
        <v>19.196851471594798</v>
      </c>
      <c r="K12" s="11">
        <v>11.468239067511538</v>
      </c>
      <c r="L12" s="11">
        <v>2.9168264241869952</v>
      </c>
      <c r="M12" s="11">
        <v>10.263544536271809</v>
      </c>
      <c r="N12" s="11">
        <v>9.560321715817695</v>
      </c>
      <c r="O12" s="11">
        <v>17.136208076659823</v>
      </c>
      <c r="P12" s="11">
        <v>6.580057498239849</v>
      </c>
      <c r="Q12" s="19">
        <f>100%*100</f>
        <v>100</v>
      </c>
      <c r="R12" s="19">
        <f t="shared" si="0"/>
        <v>100</v>
      </c>
      <c r="S12" s="62">
        <v>4.88</v>
      </c>
      <c r="T12" s="19">
        <v>35.8</v>
      </c>
      <c r="U12" s="61">
        <v>66.35</v>
      </c>
      <c r="V12" s="61">
        <v>68.27</v>
      </c>
    </row>
    <row r="13" spans="1:22" ht="29.25" customHeight="1">
      <c r="A13" s="59" t="s">
        <v>23</v>
      </c>
      <c r="B13" s="11">
        <v>12.974551270275235</v>
      </c>
      <c r="C13" s="11">
        <v>39.01774693474504</v>
      </c>
      <c r="D13" s="11">
        <v>40.84813285974849</v>
      </c>
      <c r="E13" s="11">
        <v>33.575576096862385</v>
      </c>
      <c r="F13" s="11">
        <v>23.693875348388367</v>
      </c>
      <c r="G13" s="11">
        <v>4.865105523076757</v>
      </c>
      <c r="H13" s="11">
        <v>13.356447321502044</v>
      </c>
      <c r="I13" s="11">
        <v>20.086157242968223</v>
      </c>
      <c r="J13" s="11">
        <v>13.852883739096471</v>
      </c>
      <c r="K13" s="11">
        <v>9.282062840055616</v>
      </c>
      <c r="L13" s="11">
        <v>2.6823393380088394</v>
      </c>
      <c r="M13" s="11">
        <v>8.287215075294181</v>
      </c>
      <c r="N13" s="11">
        <v>8.931986176442354</v>
      </c>
      <c r="O13" s="11">
        <v>3.7104543679208435</v>
      </c>
      <c r="P13" s="11">
        <v>4.856403679743002</v>
      </c>
      <c r="Q13" s="11">
        <f>99.37%*100</f>
        <v>99.37</v>
      </c>
      <c r="R13" s="19">
        <f t="shared" si="0"/>
        <v>100</v>
      </c>
      <c r="S13" s="62">
        <v>4.95</v>
      </c>
      <c r="T13" s="19">
        <v>35.33</v>
      </c>
      <c r="U13" s="61">
        <v>66.67</v>
      </c>
      <c r="V13" s="61">
        <v>67.97</v>
      </c>
    </row>
    <row r="14" spans="1:22" ht="29.25" customHeight="1">
      <c r="A14" s="59" t="s">
        <v>24</v>
      </c>
      <c r="B14" s="11">
        <v>17.31872995509942</v>
      </c>
      <c r="C14" s="11">
        <v>56.8157071339174</v>
      </c>
      <c r="D14" s="11">
        <v>57.381022434718645</v>
      </c>
      <c r="E14" s="11">
        <v>17</v>
      </c>
      <c r="F14" s="11">
        <v>31.3678067001284</v>
      </c>
      <c r="G14" s="11">
        <v>7.051956382296344</v>
      </c>
      <c r="H14" s="11">
        <v>24.885951188986233</v>
      </c>
      <c r="I14" s="11">
        <v>20.1721221037146</v>
      </c>
      <c r="J14" s="11">
        <v>9.257</v>
      </c>
      <c r="K14" s="11">
        <v>12.961207735107584</v>
      </c>
      <c r="L14" s="11">
        <v>2.273059653624118</v>
      </c>
      <c r="M14" s="11">
        <v>9.478097622027535</v>
      </c>
      <c r="N14" s="11">
        <v>20.78411180581096</v>
      </c>
      <c r="O14" s="11">
        <v>3</v>
      </c>
      <c r="P14" s="11">
        <v>6.051632232208863</v>
      </c>
      <c r="Q14" s="66">
        <f>100%*100</f>
        <v>100</v>
      </c>
      <c r="R14" s="19">
        <f t="shared" si="0"/>
        <v>100</v>
      </c>
      <c r="S14" s="62">
        <v>3.33</v>
      </c>
      <c r="T14" s="19">
        <v>36.31</v>
      </c>
      <c r="U14" s="61">
        <v>90.48</v>
      </c>
      <c r="V14" s="61">
        <v>90.48</v>
      </c>
    </row>
    <row r="15" spans="1:22" ht="29.25" customHeight="1">
      <c r="A15" s="59" t="s">
        <v>25</v>
      </c>
      <c r="B15" s="11">
        <v>24.95663886442522</v>
      </c>
      <c r="C15" s="11">
        <v>34.77127153577846</v>
      </c>
      <c r="D15" s="11">
        <v>77.45888058193574</v>
      </c>
      <c r="E15" s="11">
        <v>31.35717785399314</v>
      </c>
      <c r="F15" s="11">
        <v>35.18635677127035</v>
      </c>
      <c r="G15" s="11">
        <v>9.220846500543956</v>
      </c>
      <c r="H15" s="11">
        <v>15.372370785329247</v>
      </c>
      <c r="I15" s="11">
        <v>28.3455243483532</v>
      </c>
      <c r="J15" s="11">
        <v>10.587947084762371</v>
      </c>
      <c r="K15" s="11">
        <v>13.573865861162387</v>
      </c>
      <c r="L15" s="11">
        <v>3.8492980365746257</v>
      </c>
      <c r="M15" s="11">
        <v>8.308212662509249</v>
      </c>
      <c r="N15" s="11">
        <v>19.346938775510203</v>
      </c>
      <c r="O15" s="11">
        <v>9.407153356197941</v>
      </c>
      <c r="P15" s="11">
        <v>7.491609330424568</v>
      </c>
      <c r="Q15" s="66">
        <f>100%*100</f>
        <v>100</v>
      </c>
      <c r="R15" s="19">
        <f t="shared" si="0"/>
        <v>100</v>
      </c>
      <c r="S15" s="62">
        <v>4.26</v>
      </c>
      <c r="T15" s="19">
        <v>36.98</v>
      </c>
      <c r="U15" s="61">
        <v>89.47</v>
      </c>
      <c r="V15" s="61">
        <v>70.18</v>
      </c>
    </row>
    <row r="16" spans="1:22" ht="29.25" customHeight="1">
      <c r="A16" s="59" t="s">
        <v>26</v>
      </c>
      <c r="B16" s="11">
        <v>17.007801664355064</v>
      </c>
      <c r="C16" s="11">
        <v>52.554089709762536</v>
      </c>
      <c r="D16" s="11">
        <v>62.00889248181083</v>
      </c>
      <c r="E16" s="11">
        <v>32.27811860940695</v>
      </c>
      <c r="F16" s="11">
        <v>32.523504484083965</v>
      </c>
      <c r="G16" s="11">
        <v>6.9488557558945905</v>
      </c>
      <c r="H16" s="11">
        <v>16.071617037316244</v>
      </c>
      <c r="I16" s="11">
        <v>24.439773645917544</v>
      </c>
      <c r="J16" s="11">
        <v>15.310838445807772</v>
      </c>
      <c r="K16" s="11">
        <v>11.869320981570908</v>
      </c>
      <c r="L16" s="11">
        <v>3.9656726768377255</v>
      </c>
      <c r="M16" s="11">
        <v>13.048247267244628</v>
      </c>
      <c r="N16" s="11">
        <v>22.586903799514957</v>
      </c>
      <c r="O16" s="11">
        <v>8.1799591002045</v>
      </c>
      <c r="P16" s="11">
        <v>8.813540948063467</v>
      </c>
      <c r="Q16" s="66">
        <f>100%*100</f>
        <v>100</v>
      </c>
      <c r="R16" s="19">
        <f t="shared" si="0"/>
        <v>100</v>
      </c>
      <c r="S16" s="62">
        <v>3.29</v>
      </c>
      <c r="T16" s="19">
        <v>51.31</v>
      </c>
      <c r="U16" s="63">
        <v>100</v>
      </c>
      <c r="V16" s="63">
        <v>100</v>
      </c>
    </row>
    <row r="17" spans="1:22" ht="23.25" customHeight="1">
      <c r="A17" s="150" t="s">
        <v>43</v>
      </c>
      <c r="B17" s="151"/>
      <c r="C17" s="151"/>
      <c r="D17" s="151"/>
      <c r="E17" s="151"/>
      <c r="F17" s="151"/>
      <c r="G17" s="151"/>
      <c r="H17" s="151"/>
      <c r="I17" s="151"/>
      <c r="J17" s="151"/>
      <c r="K17" s="151"/>
      <c r="L17" s="151"/>
      <c r="M17" s="151"/>
      <c r="N17" s="151"/>
      <c r="O17" s="151"/>
      <c r="P17" s="151"/>
      <c r="Q17" s="152"/>
      <c r="R17" s="152"/>
      <c r="S17" s="153"/>
      <c r="T17" s="154"/>
      <c r="U17" s="155"/>
      <c r="V17" s="155"/>
    </row>
    <row r="18" spans="1:22" ht="14.25" customHeight="1">
      <c r="A18" s="156"/>
      <c r="B18" s="157"/>
      <c r="C18" s="157"/>
      <c r="D18" s="157"/>
      <c r="E18" s="157"/>
      <c r="F18" s="157"/>
      <c r="G18" s="157"/>
      <c r="H18" s="157"/>
      <c r="I18" s="157"/>
      <c r="J18" s="157"/>
      <c r="K18" s="157"/>
      <c r="L18" s="157"/>
      <c r="M18" s="157"/>
      <c r="N18" s="157"/>
      <c r="O18" s="157"/>
      <c r="P18" s="157"/>
      <c r="Q18" s="158"/>
      <c r="R18" s="158"/>
      <c r="S18" s="159"/>
      <c r="T18" s="160"/>
      <c r="U18" s="161"/>
      <c r="V18" s="161"/>
    </row>
  </sheetData>
  <sheetProtection/>
  <mergeCells count="12">
    <mergeCell ref="R2:R3"/>
    <mergeCell ref="S2:S3"/>
    <mergeCell ref="T2:T3"/>
    <mergeCell ref="U2:U3"/>
    <mergeCell ref="V2:V3"/>
    <mergeCell ref="A17:V18"/>
    <mergeCell ref="A1:V1"/>
    <mergeCell ref="B2:F2"/>
    <mergeCell ref="G2:K2"/>
    <mergeCell ref="L2:P2"/>
    <mergeCell ref="A2:A3"/>
    <mergeCell ref="Q2:Q3"/>
  </mergeCells>
  <printOptions horizontalCentered="1"/>
  <pageMargins left="0.4" right="0.45" top="0.5118055555555555" bottom="0.3" header="0.3145833333333333" footer="0.39"/>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X18"/>
  <sheetViews>
    <sheetView tabSelected="1" zoomScalePageLayoutView="0" workbookViewId="0" topLeftCell="A13">
      <selection activeCell="A18" sqref="A18:IV18"/>
    </sheetView>
  </sheetViews>
  <sheetFormatPr defaultColWidth="10.625" defaultRowHeight="30" customHeight="1"/>
  <cols>
    <col min="1" max="1" width="7.75390625" style="0" customWidth="1"/>
    <col min="2" max="3" width="6.625" style="36" customWidth="1"/>
    <col min="4" max="14" width="6.625" style="0" customWidth="1"/>
    <col min="15" max="16" width="6.625" style="36" customWidth="1"/>
    <col min="17" max="22" width="6.625" style="0" customWidth="1"/>
    <col min="23" max="23" width="8.50390625" style="37" customWidth="1"/>
  </cols>
  <sheetData>
    <row r="1" spans="1:23" ht="18" customHeight="1">
      <c r="A1" s="173" t="s">
        <v>94</v>
      </c>
      <c r="B1" s="173"/>
      <c r="C1" s="173"/>
      <c r="D1" s="173"/>
      <c r="E1" s="173"/>
      <c r="F1" s="173"/>
      <c r="G1" s="173"/>
      <c r="H1" s="173"/>
      <c r="I1" s="173"/>
      <c r="J1" s="173"/>
      <c r="K1" s="173"/>
      <c r="L1" s="173"/>
      <c r="M1" s="173"/>
      <c r="N1" s="173"/>
      <c r="O1" s="173"/>
      <c r="P1" s="173"/>
      <c r="Q1" s="173"/>
      <c r="R1" s="173"/>
      <c r="S1" s="173"/>
      <c r="T1" s="173"/>
      <c r="U1" s="173"/>
      <c r="V1" s="173"/>
      <c r="W1" s="173"/>
    </row>
    <row r="2" spans="1:23" ht="30.75" customHeight="1">
      <c r="A2" s="128"/>
      <c r="B2" s="128"/>
      <c r="C2" s="128"/>
      <c r="D2" s="128"/>
      <c r="E2" s="128"/>
      <c r="F2" s="128"/>
      <c r="G2" s="128"/>
      <c r="H2" s="128"/>
      <c r="I2" s="128"/>
      <c r="J2" s="128"/>
      <c r="K2" s="128"/>
      <c r="L2" s="128"/>
      <c r="M2" s="128"/>
      <c r="N2" s="128"/>
      <c r="O2" s="128"/>
      <c r="P2" s="128"/>
      <c r="Q2" s="128"/>
      <c r="R2" s="128"/>
      <c r="S2" s="128"/>
      <c r="T2" s="128"/>
      <c r="U2" s="128"/>
      <c r="V2" s="128"/>
      <c r="W2" s="128"/>
    </row>
    <row r="3" spans="1:23" ht="42" customHeight="1">
      <c r="A3" s="174" t="s">
        <v>0</v>
      </c>
      <c r="B3" s="175" t="s">
        <v>44</v>
      </c>
      <c r="C3" s="170" t="s">
        <v>45</v>
      </c>
      <c r="D3" s="170"/>
      <c r="E3" s="170"/>
      <c r="F3" s="170"/>
      <c r="G3" s="170"/>
      <c r="H3" s="170"/>
      <c r="I3" s="170" t="s">
        <v>46</v>
      </c>
      <c r="J3" s="170"/>
      <c r="K3" s="170"/>
      <c r="L3" s="170"/>
      <c r="M3" s="170"/>
      <c r="N3" s="170"/>
      <c r="O3" s="176" t="s">
        <v>47</v>
      </c>
      <c r="P3" s="175" t="s">
        <v>48</v>
      </c>
      <c r="Q3" s="170" t="s">
        <v>49</v>
      </c>
      <c r="R3" s="170"/>
      <c r="S3" s="170"/>
      <c r="T3" s="170"/>
      <c r="U3" s="170"/>
      <c r="V3" s="170"/>
      <c r="W3" s="174" t="s">
        <v>50</v>
      </c>
    </row>
    <row r="4" spans="1:23" ht="42.75" customHeight="1">
      <c r="A4" s="174"/>
      <c r="B4" s="175"/>
      <c r="C4" s="39" t="s">
        <v>51</v>
      </c>
      <c r="D4" s="39" t="s">
        <v>52</v>
      </c>
      <c r="E4" s="39" t="s">
        <v>53</v>
      </c>
      <c r="F4" s="39" t="s">
        <v>54</v>
      </c>
      <c r="G4" s="39" t="s">
        <v>55</v>
      </c>
      <c r="H4" s="39" t="s">
        <v>56</v>
      </c>
      <c r="I4" s="39" t="s">
        <v>51</v>
      </c>
      <c r="J4" s="39" t="s">
        <v>52</v>
      </c>
      <c r="K4" s="39" t="s">
        <v>53</v>
      </c>
      <c r="L4" s="39" t="s">
        <v>54</v>
      </c>
      <c r="M4" s="39" t="s">
        <v>57</v>
      </c>
      <c r="N4" s="39" t="s">
        <v>58</v>
      </c>
      <c r="O4" s="176"/>
      <c r="P4" s="175"/>
      <c r="Q4" s="39" t="s">
        <v>51</v>
      </c>
      <c r="R4" s="39" t="s">
        <v>52</v>
      </c>
      <c r="S4" s="39" t="s">
        <v>53</v>
      </c>
      <c r="T4" s="39" t="s">
        <v>54</v>
      </c>
      <c r="U4" s="39" t="s">
        <v>55</v>
      </c>
      <c r="V4" s="39" t="s">
        <v>56</v>
      </c>
      <c r="W4" s="174"/>
    </row>
    <row r="5" spans="1:23" ht="34.5" customHeight="1">
      <c r="A5" s="40" t="s">
        <v>12</v>
      </c>
      <c r="B5" s="38">
        <v>48.14</v>
      </c>
      <c r="C5" s="41">
        <v>68.3200078965551</v>
      </c>
      <c r="D5" s="41">
        <v>95.0388844194154</v>
      </c>
      <c r="E5" s="41">
        <v>91.24716990221108</v>
      </c>
      <c r="F5" s="41">
        <v>7.1537872991583775</v>
      </c>
      <c r="G5" s="41">
        <v>5.844465648854961</v>
      </c>
      <c r="H5" s="41">
        <v>73.60080690350779</v>
      </c>
      <c r="I5" s="41">
        <v>5.2610798539137305</v>
      </c>
      <c r="J5" s="41">
        <v>55.040076279014336</v>
      </c>
      <c r="K5" s="41">
        <v>70.67296112529505</v>
      </c>
      <c r="L5" s="41">
        <v>69.23297628156082</v>
      </c>
      <c r="M5" s="41">
        <v>62.5</v>
      </c>
      <c r="N5" s="41">
        <v>49.38697747394374</v>
      </c>
      <c r="O5" s="42">
        <v>43.7</v>
      </c>
      <c r="P5" s="42">
        <v>76.4</v>
      </c>
      <c r="Q5" s="41">
        <v>0.43431053203040176</v>
      </c>
      <c r="R5" s="41">
        <v>2.3390244629182684</v>
      </c>
      <c r="S5" s="41">
        <v>21.667710390673925</v>
      </c>
      <c r="T5" s="41">
        <v>31.216526396327467</v>
      </c>
      <c r="U5" s="41">
        <v>23.520992366412212</v>
      </c>
      <c r="V5" s="41">
        <v>10.782248122828646</v>
      </c>
      <c r="W5" s="41">
        <v>24.82367355048069</v>
      </c>
    </row>
    <row r="6" spans="1:23" ht="34.5" customHeight="1">
      <c r="A6" s="42" t="s">
        <v>14</v>
      </c>
      <c r="B6" s="38">
        <v>75.98</v>
      </c>
      <c r="C6" s="41">
        <v>76.81347150259069</v>
      </c>
      <c r="D6" s="41">
        <v>97.89350497366883</v>
      </c>
      <c r="E6" s="41">
        <v>95.96412556053812</v>
      </c>
      <c r="F6" s="43" t="s">
        <v>15</v>
      </c>
      <c r="G6" s="41">
        <v>7.2727272727272725</v>
      </c>
      <c r="H6" s="41">
        <v>89.12590216519646</v>
      </c>
      <c r="I6" s="41">
        <v>11.18307426597582</v>
      </c>
      <c r="J6" s="41">
        <v>42.65652428320655</v>
      </c>
      <c r="K6" s="41">
        <v>70.1793721973094</v>
      </c>
      <c r="L6" s="43" t="s">
        <v>15</v>
      </c>
      <c r="M6" s="41">
        <v>63.63636363636363</v>
      </c>
      <c r="N6" s="41">
        <v>33.11948676824378</v>
      </c>
      <c r="O6" s="42">
        <v>54.5</v>
      </c>
      <c r="P6" s="42">
        <v>93.3</v>
      </c>
      <c r="Q6" s="41">
        <v>1.2089810017271159</v>
      </c>
      <c r="R6" s="41">
        <v>3.481568168519602</v>
      </c>
      <c r="S6" s="41">
        <v>26.905829596412556</v>
      </c>
      <c r="T6" s="43" t="s">
        <v>15</v>
      </c>
      <c r="U6" s="41">
        <v>29.09090909090909</v>
      </c>
      <c r="V6" s="41">
        <v>4.538893344025661</v>
      </c>
      <c r="W6" s="41">
        <v>26.796529710263545</v>
      </c>
    </row>
    <row r="7" spans="1:23" ht="34.5" customHeight="1">
      <c r="A7" s="42" t="s">
        <v>16</v>
      </c>
      <c r="B7" s="44">
        <v>49.2</v>
      </c>
      <c r="C7" s="41">
        <v>66.08391608391608</v>
      </c>
      <c r="D7" s="41">
        <v>95.7167090754877</v>
      </c>
      <c r="E7" s="41">
        <v>88.86380737396539</v>
      </c>
      <c r="F7" s="41">
        <v>9.3841642228739</v>
      </c>
      <c r="G7" s="41">
        <v>6.772908366533864</v>
      </c>
      <c r="H7" s="41">
        <v>73.11990335246149</v>
      </c>
      <c r="I7" s="41">
        <v>5.594405594405594</v>
      </c>
      <c r="J7" s="41">
        <v>42.40882103477524</v>
      </c>
      <c r="K7" s="41">
        <v>63.732129420617</v>
      </c>
      <c r="L7" s="41">
        <v>70.82111436950147</v>
      </c>
      <c r="M7" s="41">
        <v>51.39442231075697</v>
      </c>
      <c r="N7" s="41">
        <v>38.82512836001208</v>
      </c>
      <c r="O7" s="47">
        <v>47.4</v>
      </c>
      <c r="P7" s="47">
        <v>78</v>
      </c>
      <c r="Q7" s="41">
        <v>0.2997002997002997</v>
      </c>
      <c r="R7" s="41">
        <v>1.0602205258693809</v>
      </c>
      <c r="S7" s="41">
        <v>17.381489841986454</v>
      </c>
      <c r="T7" s="41">
        <v>34.01759530791789</v>
      </c>
      <c r="U7" s="41">
        <v>19.12350597609562</v>
      </c>
      <c r="V7" s="41">
        <v>8.184838417396557</v>
      </c>
      <c r="W7" s="41">
        <v>30.53343350864012</v>
      </c>
    </row>
    <row r="8" spans="1:23" ht="34.5" customHeight="1">
      <c r="A8" s="42" t="s">
        <v>17</v>
      </c>
      <c r="B8" s="38">
        <v>55.81</v>
      </c>
      <c r="C8" s="41">
        <v>69.53488372093024</v>
      </c>
      <c r="D8" s="41">
        <v>96.03267211201867</v>
      </c>
      <c r="E8" s="41">
        <v>94.0959409594096</v>
      </c>
      <c r="F8" s="41">
        <v>10.81081081081081</v>
      </c>
      <c r="G8" s="41">
        <v>4.464285714285714</v>
      </c>
      <c r="H8" s="41">
        <v>77.65660664468679</v>
      </c>
      <c r="I8" s="41">
        <v>8.604651162790699</v>
      </c>
      <c r="J8" s="41">
        <v>41.890315052508754</v>
      </c>
      <c r="K8" s="41">
        <v>65.92865928659286</v>
      </c>
      <c r="L8" s="41">
        <v>63.51351351351351</v>
      </c>
      <c r="M8" s="41">
        <v>51.78571428571428</v>
      </c>
      <c r="N8" s="41">
        <v>42.302815115394374</v>
      </c>
      <c r="O8" s="48">
        <v>44.3</v>
      </c>
      <c r="P8" s="49">
        <v>76</v>
      </c>
      <c r="Q8" s="41">
        <v>0.813953488372093</v>
      </c>
      <c r="R8" s="41">
        <v>2.042007001166861</v>
      </c>
      <c r="S8" s="41">
        <v>19.18819188191882</v>
      </c>
      <c r="T8" s="41">
        <v>32.207207207207205</v>
      </c>
      <c r="U8" s="41">
        <v>14.285714285714285</v>
      </c>
      <c r="V8" s="41">
        <v>9.05401978189196</v>
      </c>
      <c r="W8" s="41">
        <v>30.447987851176915</v>
      </c>
    </row>
    <row r="9" spans="1:24" ht="34.5" customHeight="1">
      <c r="A9" s="42" t="s">
        <v>18</v>
      </c>
      <c r="B9" s="38">
        <v>51.25</v>
      </c>
      <c r="C9" s="41">
        <v>68.98395721925135</v>
      </c>
      <c r="D9" s="41">
        <v>97.42033383915022</v>
      </c>
      <c r="E9" s="41">
        <v>87.58620689655172</v>
      </c>
      <c r="F9" s="41">
        <v>3.418803418803419</v>
      </c>
      <c r="G9" s="41">
        <v>0</v>
      </c>
      <c r="H9" s="41">
        <v>79.10264290104487</v>
      </c>
      <c r="I9" s="41">
        <v>0.53475935828877</v>
      </c>
      <c r="J9" s="41">
        <v>33.68740515933232</v>
      </c>
      <c r="K9" s="41">
        <v>60.3448275862069</v>
      </c>
      <c r="L9" s="41">
        <v>41.02564102564102</v>
      </c>
      <c r="M9" s="43" t="s">
        <v>15</v>
      </c>
      <c r="N9" s="41">
        <v>27.535341118623236</v>
      </c>
      <c r="O9" s="43" t="s">
        <v>15</v>
      </c>
      <c r="P9" s="43" t="s">
        <v>15</v>
      </c>
      <c r="Q9" s="46">
        <v>0</v>
      </c>
      <c r="R9" s="41">
        <v>0.7587253414264037</v>
      </c>
      <c r="S9" s="41">
        <v>15.862068965517242</v>
      </c>
      <c r="T9" s="41">
        <v>17.94871794871795</v>
      </c>
      <c r="U9" s="43" t="s">
        <v>15</v>
      </c>
      <c r="V9" s="41">
        <v>4.425322679778733</v>
      </c>
      <c r="W9" s="41">
        <v>30.989956958393112</v>
      </c>
      <c r="X9" s="50"/>
    </row>
    <row r="10" spans="1:23" ht="34.5" customHeight="1">
      <c r="A10" s="42" t="s">
        <v>19</v>
      </c>
      <c r="B10" s="38">
        <v>38.28</v>
      </c>
      <c r="C10" s="41">
        <v>71.60812117305834</v>
      </c>
      <c r="D10" s="41">
        <v>96.97283848227245</v>
      </c>
      <c r="E10" s="41">
        <v>92.71699368141005</v>
      </c>
      <c r="F10" s="41">
        <v>7.875722543352601</v>
      </c>
      <c r="G10" s="41">
        <v>5.29500756429652</v>
      </c>
      <c r="H10" s="41">
        <v>75.75127138233935</v>
      </c>
      <c r="I10" s="41">
        <v>6.348694811472769</v>
      </c>
      <c r="J10" s="41">
        <v>62.01534314741861</v>
      </c>
      <c r="K10" s="41">
        <v>76.05586963751247</v>
      </c>
      <c r="L10" s="41">
        <v>73.04913294797689</v>
      </c>
      <c r="M10" s="41">
        <v>67.01966717095311</v>
      </c>
      <c r="N10" s="41">
        <v>53.390352904916014</v>
      </c>
      <c r="O10" s="48">
        <v>45.4</v>
      </c>
      <c r="P10" s="48">
        <v>81.9</v>
      </c>
      <c r="Q10" s="41">
        <v>0.7412181759587496</v>
      </c>
      <c r="R10" s="41">
        <v>2.467343976777939</v>
      </c>
      <c r="S10" s="41">
        <v>24.34319920186232</v>
      </c>
      <c r="T10" s="41">
        <v>34.68208092485549</v>
      </c>
      <c r="U10" s="41">
        <v>26.4750378214826</v>
      </c>
      <c r="V10" s="41">
        <v>11.78147634458314</v>
      </c>
      <c r="W10" s="41">
        <v>25.92486377975337</v>
      </c>
    </row>
    <row r="11" spans="1:23" ht="34.5" customHeight="1">
      <c r="A11" s="42" t="s">
        <v>20</v>
      </c>
      <c r="B11" s="45">
        <v>43.01</v>
      </c>
      <c r="C11" s="41">
        <v>70.09493670886076</v>
      </c>
      <c r="D11" s="41">
        <v>95.11530779008535</v>
      </c>
      <c r="E11" s="41">
        <v>90.64449064449065</v>
      </c>
      <c r="F11" s="41">
        <v>4.881266490765172</v>
      </c>
      <c r="G11" s="41">
        <v>4.513888888888888</v>
      </c>
      <c r="H11" s="41">
        <v>75.07433102081269</v>
      </c>
      <c r="I11" s="41">
        <v>2.848101265822785</v>
      </c>
      <c r="J11" s="41">
        <v>52.91447248955874</v>
      </c>
      <c r="K11" s="41">
        <v>72.4086724086724</v>
      </c>
      <c r="L11" s="41">
        <v>69.12928759894459</v>
      </c>
      <c r="M11" s="41">
        <v>66.66666666666667</v>
      </c>
      <c r="N11" s="41">
        <v>48.66204162537166</v>
      </c>
      <c r="O11" s="48">
        <v>42.6</v>
      </c>
      <c r="P11" s="48">
        <v>60.5</v>
      </c>
      <c r="Q11" s="41">
        <v>0.12658227848101267</v>
      </c>
      <c r="R11" s="41">
        <v>0.6537134556019611</v>
      </c>
      <c r="S11" s="41">
        <v>13.572913572913572</v>
      </c>
      <c r="T11" s="41">
        <v>23.680738786279683</v>
      </c>
      <c r="U11" s="41">
        <v>17.1875</v>
      </c>
      <c r="V11" s="41">
        <v>6.760583321534759</v>
      </c>
      <c r="W11" s="41">
        <v>17.756201369954113</v>
      </c>
    </row>
    <row r="12" spans="1:23" ht="34.5" customHeight="1">
      <c r="A12" s="42" t="s">
        <v>21</v>
      </c>
      <c r="B12" s="38">
        <v>42.74</v>
      </c>
      <c r="C12" s="41">
        <v>54.08479834539814</v>
      </c>
      <c r="D12" s="41">
        <v>94.7779949734711</v>
      </c>
      <c r="E12" s="41">
        <v>91.31959666812801</v>
      </c>
      <c r="F12" s="41">
        <v>9.35430463576159</v>
      </c>
      <c r="G12" s="41">
        <v>6.764705882352941</v>
      </c>
      <c r="H12" s="41">
        <v>71.26498287671232</v>
      </c>
      <c r="I12" s="41">
        <v>4.601861427094106</v>
      </c>
      <c r="J12" s="41">
        <v>51.7173973750349</v>
      </c>
      <c r="K12" s="41">
        <v>66.4182376150811</v>
      </c>
      <c r="L12" s="41">
        <v>62.66556291390728</v>
      </c>
      <c r="M12" s="41">
        <v>60.588235294117645</v>
      </c>
      <c r="N12" s="41">
        <v>47.2923801369863</v>
      </c>
      <c r="O12" s="42">
        <v>43.6</v>
      </c>
      <c r="P12" s="47">
        <v>79.2</v>
      </c>
      <c r="Q12" s="41">
        <v>0.2068252326783868</v>
      </c>
      <c r="R12" s="41">
        <v>0.9773806199385646</v>
      </c>
      <c r="S12" s="41">
        <v>18.062253397632617</v>
      </c>
      <c r="T12" s="41">
        <v>26.076158940397352</v>
      </c>
      <c r="U12" s="41">
        <v>20.88235294117647</v>
      </c>
      <c r="V12" s="41">
        <v>8.957619863013697</v>
      </c>
      <c r="W12" s="41">
        <v>23.136074891340687</v>
      </c>
    </row>
    <row r="13" spans="1:23" ht="34.5" customHeight="1">
      <c r="A13" s="42" t="s">
        <v>22</v>
      </c>
      <c r="B13" s="38">
        <v>44.04</v>
      </c>
      <c r="C13" s="41">
        <v>65.25767226404169</v>
      </c>
      <c r="D13" s="41">
        <v>92.06541490006057</v>
      </c>
      <c r="E13" s="41">
        <v>87.88546255506607</v>
      </c>
      <c r="F13" s="41">
        <v>4.273504273504273</v>
      </c>
      <c r="G13" s="41">
        <v>4.197080291970803</v>
      </c>
      <c r="H13" s="41">
        <v>70.87555504952749</v>
      </c>
      <c r="I13" s="41">
        <v>2.7214823393167342</v>
      </c>
      <c r="J13" s="41">
        <v>66.62628709872804</v>
      </c>
      <c r="K13" s="41">
        <v>74.27312775330395</v>
      </c>
      <c r="L13" s="41">
        <v>69.12393162393163</v>
      </c>
      <c r="M13" s="41">
        <v>63.86861313868613</v>
      </c>
      <c r="N13" s="41">
        <v>56.131162472959126</v>
      </c>
      <c r="O13" s="42">
        <v>35.2</v>
      </c>
      <c r="P13" s="42">
        <v>81.4</v>
      </c>
      <c r="Q13" s="41">
        <v>0.11580775911986102</v>
      </c>
      <c r="R13" s="41">
        <v>4.572986069049061</v>
      </c>
      <c r="S13" s="41">
        <v>23.788546255506606</v>
      </c>
      <c r="T13" s="41">
        <v>29.166666666666668</v>
      </c>
      <c r="U13" s="41">
        <v>24.635036496350367</v>
      </c>
      <c r="V13" s="41">
        <v>12.53558009791643</v>
      </c>
      <c r="W13" s="41">
        <v>20.460006865774115</v>
      </c>
    </row>
    <row r="14" spans="1:23" ht="34.5" customHeight="1">
      <c r="A14" s="42" t="s">
        <v>23</v>
      </c>
      <c r="B14" s="38">
        <v>39.18</v>
      </c>
      <c r="C14" s="41">
        <v>65.59006211180125</v>
      </c>
      <c r="D14" s="41">
        <v>92.31264762722782</v>
      </c>
      <c r="E14" s="41">
        <v>91.67167769092003</v>
      </c>
      <c r="F14" s="41">
        <v>3.8755458515283845</v>
      </c>
      <c r="G14" s="41">
        <v>3.3482142857142856</v>
      </c>
      <c r="H14" s="41">
        <v>70.80026700289254</v>
      </c>
      <c r="I14" s="41">
        <v>0.9627329192546583</v>
      </c>
      <c r="J14" s="41">
        <v>61.69207644406271</v>
      </c>
      <c r="K14" s="41">
        <v>72.1888153938665</v>
      </c>
      <c r="L14" s="41">
        <v>69.26855895196506</v>
      </c>
      <c r="M14" s="41">
        <v>68.08035714285714</v>
      </c>
      <c r="N14" s="41">
        <v>51.019802714529405</v>
      </c>
      <c r="O14" s="42">
        <v>42.4</v>
      </c>
      <c r="P14" s="42">
        <v>92.2</v>
      </c>
      <c r="Q14" s="41">
        <v>0.18633540372670807</v>
      </c>
      <c r="R14" s="41">
        <v>2.4694009018681555</v>
      </c>
      <c r="S14" s="41">
        <v>24.594107035478054</v>
      </c>
      <c r="T14" s="41">
        <v>30.18558951965066</v>
      </c>
      <c r="U14" s="41">
        <v>20.758928571428573</v>
      </c>
      <c r="V14" s="41">
        <v>11.755544018393532</v>
      </c>
      <c r="W14" s="41">
        <v>24.79941111520059</v>
      </c>
    </row>
    <row r="15" spans="1:23" ht="34.5" customHeight="1">
      <c r="A15" s="42" t="s">
        <v>24</v>
      </c>
      <c r="B15" s="38">
        <v>56.64</v>
      </c>
      <c r="C15" s="41">
        <v>68.11279826464208</v>
      </c>
      <c r="D15" s="41">
        <v>95.97902097902097</v>
      </c>
      <c r="E15" s="41">
        <v>85.91772151898735</v>
      </c>
      <c r="F15" s="41">
        <v>9.047619047619047</v>
      </c>
      <c r="G15" s="41">
        <v>12.195121951219512</v>
      </c>
      <c r="H15" s="41">
        <v>78.44998022933966</v>
      </c>
      <c r="I15" s="41">
        <v>9.97830802603037</v>
      </c>
      <c r="J15" s="41">
        <v>58.91608391608392</v>
      </c>
      <c r="K15" s="41">
        <v>66.13924050632912</v>
      </c>
      <c r="L15" s="41">
        <v>66.19047619047619</v>
      </c>
      <c r="M15" s="41">
        <v>68.29268292682926</v>
      </c>
      <c r="N15" s="41">
        <v>52.708580466587584</v>
      </c>
      <c r="O15" s="47">
        <v>53</v>
      </c>
      <c r="P15" s="47">
        <v>58.5</v>
      </c>
      <c r="Q15" s="46">
        <v>0</v>
      </c>
      <c r="R15" s="41">
        <v>1.7482517482517483</v>
      </c>
      <c r="S15" s="41">
        <v>15.348101265822786</v>
      </c>
      <c r="T15" s="41">
        <v>34.76190476190476</v>
      </c>
      <c r="U15" s="41">
        <v>26.82926829268293</v>
      </c>
      <c r="V15" s="41">
        <v>8.38275998418347</v>
      </c>
      <c r="W15" s="41">
        <v>28.74664622460713</v>
      </c>
    </row>
    <row r="16" spans="1:23" ht="34.5" customHeight="1">
      <c r="A16" s="42" t="s">
        <v>25</v>
      </c>
      <c r="B16" s="38">
        <v>52.22</v>
      </c>
      <c r="C16" s="41">
        <v>74.48818897637796</v>
      </c>
      <c r="D16" s="41">
        <v>93.5756002595717</v>
      </c>
      <c r="E16" s="41">
        <v>88.9763779527559</v>
      </c>
      <c r="F16" s="41">
        <v>4.060913705583756</v>
      </c>
      <c r="G16" s="41">
        <v>1.9801980198019802</v>
      </c>
      <c r="H16" s="41">
        <v>76.0559277599767</v>
      </c>
      <c r="I16" s="41">
        <v>5.826771653543307</v>
      </c>
      <c r="J16" s="41">
        <v>63.85463984425698</v>
      </c>
      <c r="K16" s="41">
        <v>65.87926509186352</v>
      </c>
      <c r="L16" s="41">
        <v>63.45177664974619</v>
      </c>
      <c r="M16" s="41">
        <v>66.33663366336634</v>
      </c>
      <c r="N16" s="41">
        <v>53.59743664433441</v>
      </c>
      <c r="O16" s="47">
        <v>52.5</v>
      </c>
      <c r="P16" s="42">
        <v>68.5</v>
      </c>
      <c r="Q16" s="46">
        <v>0</v>
      </c>
      <c r="R16" s="41">
        <v>2.0765736534717716</v>
      </c>
      <c r="S16" s="41">
        <v>17.84776902887139</v>
      </c>
      <c r="T16" s="41">
        <v>28.426395939086298</v>
      </c>
      <c r="U16" s="41">
        <v>26.732673267326735</v>
      </c>
      <c r="V16" s="41">
        <v>8.942615787940577</v>
      </c>
      <c r="W16" s="41">
        <v>29.611224788073663</v>
      </c>
    </row>
    <row r="17" spans="1:23" ht="34.5" customHeight="1">
      <c r="A17" s="42" t="s">
        <v>26</v>
      </c>
      <c r="B17" s="38">
        <v>70.62</v>
      </c>
      <c r="C17" s="41">
        <v>80.22598870056498</v>
      </c>
      <c r="D17" s="41">
        <v>91.11617312072893</v>
      </c>
      <c r="E17" s="41">
        <v>89.59107806691449</v>
      </c>
      <c r="F17" s="41">
        <v>6.837606837606838</v>
      </c>
      <c r="G17" s="46">
        <v>0</v>
      </c>
      <c r="H17" s="41">
        <v>74.41204139228599</v>
      </c>
      <c r="I17" s="41">
        <v>15.254237288135593</v>
      </c>
      <c r="J17" s="41">
        <v>71.75398633257403</v>
      </c>
      <c r="K17" s="41">
        <v>70.63197026022306</v>
      </c>
      <c r="L17" s="41">
        <v>74.35897435897436</v>
      </c>
      <c r="M17" s="41">
        <v>75.40983606557377</v>
      </c>
      <c r="N17" s="41">
        <v>62.5587958607714</v>
      </c>
      <c r="O17" s="42">
        <v>57.4</v>
      </c>
      <c r="P17" s="47">
        <v>80</v>
      </c>
      <c r="Q17" s="41">
        <v>1.694915254237288</v>
      </c>
      <c r="R17" s="41">
        <v>3.416856492027335</v>
      </c>
      <c r="S17" s="41">
        <v>22.676579925650557</v>
      </c>
      <c r="T17" s="41">
        <v>35.04273504273504</v>
      </c>
      <c r="U17" s="41">
        <v>34.42622950819672</v>
      </c>
      <c r="V17" s="41">
        <v>13.264346190028222</v>
      </c>
      <c r="W17" s="41">
        <v>35.25179856115108</v>
      </c>
    </row>
    <row r="18" spans="1:23" s="213" customFormat="1" ht="39.75" customHeight="1">
      <c r="A18" s="211" t="s">
        <v>59</v>
      </c>
      <c r="B18" s="212"/>
      <c r="C18" s="211"/>
      <c r="D18" s="211"/>
      <c r="E18" s="211"/>
      <c r="F18" s="211"/>
      <c r="G18" s="211"/>
      <c r="H18" s="211"/>
      <c r="I18" s="211"/>
      <c r="J18" s="211"/>
      <c r="K18" s="211"/>
      <c r="L18" s="211"/>
      <c r="M18" s="211"/>
      <c r="N18" s="211"/>
      <c r="O18" s="212"/>
      <c r="P18" s="212"/>
      <c r="Q18" s="211"/>
      <c r="R18" s="211"/>
      <c r="S18" s="211"/>
      <c r="T18" s="211"/>
      <c r="U18" s="211"/>
      <c r="V18" s="211"/>
      <c r="W18" s="211"/>
    </row>
  </sheetData>
  <sheetProtection/>
  <mergeCells count="10">
    <mergeCell ref="A1:W2"/>
    <mergeCell ref="C3:H3"/>
    <mergeCell ref="I3:N3"/>
    <mergeCell ref="Q3:V3"/>
    <mergeCell ref="A18:W18"/>
    <mergeCell ref="A3:A4"/>
    <mergeCell ref="B3:B4"/>
    <mergeCell ref="O3:O4"/>
    <mergeCell ref="P3:P4"/>
    <mergeCell ref="W3:W4"/>
  </mergeCells>
  <conditionalFormatting sqref="O5:P8 O10:P17">
    <cfRule type="cellIs" priority="1" dxfId="2" operator="equal" stopIfTrue="1">
      <formula>0</formula>
    </cfRule>
  </conditionalFormatting>
  <printOptions horizontalCentered="1"/>
  <pageMargins left="0.41" right="0.38" top="0.46944444444444444" bottom="0.3541666666666667" header="0.275" footer="0.54"/>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N21"/>
  <sheetViews>
    <sheetView zoomScalePageLayoutView="0" workbookViewId="0" topLeftCell="A13">
      <selection activeCell="Q6" sqref="Q6"/>
    </sheetView>
  </sheetViews>
  <sheetFormatPr defaultColWidth="9.00390625" defaultRowHeight="14.25"/>
  <cols>
    <col min="1" max="1" width="9.50390625" style="99" customWidth="1"/>
    <col min="2" max="5" width="8.50390625" style="25" customWidth="1"/>
    <col min="6" max="6" width="10.75390625" style="25" customWidth="1"/>
    <col min="7" max="7" width="11.375" style="25" customWidth="1"/>
    <col min="8" max="8" width="7.625" style="25" customWidth="1"/>
    <col min="9" max="9" width="9.50390625" style="1" customWidth="1"/>
    <col min="10" max="10" width="9.375" style="4" customWidth="1"/>
    <col min="11" max="11" width="8.75390625" style="1" customWidth="1"/>
    <col min="12" max="12" width="8.25390625" style="4" customWidth="1"/>
    <col min="13" max="13" width="9.50390625" style="1" customWidth="1"/>
    <col min="14" max="14" width="8.25390625" style="1" customWidth="1"/>
    <col min="15" max="15" width="9.00390625" style="1" customWidth="1"/>
    <col min="16" max="16" width="12.25390625" style="1" customWidth="1"/>
    <col min="17" max="16384" width="9.00390625" style="1" customWidth="1"/>
  </cols>
  <sheetData>
    <row r="1" spans="1:14" ht="36" customHeight="1">
      <c r="A1" s="180" t="s">
        <v>60</v>
      </c>
      <c r="B1" s="180"/>
      <c r="C1" s="180"/>
      <c r="D1" s="180"/>
      <c r="E1" s="180"/>
      <c r="F1" s="180"/>
      <c r="G1" s="180"/>
      <c r="H1" s="180"/>
      <c r="I1" s="181"/>
      <c r="J1" s="182"/>
      <c r="K1" s="181"/>
      <c r="L1" s="182"/>
      <c r="M1" s="181"/>
      <c r="N1" s="181"/>
    </row>
    <row r="2" spans="1:14" ht="40.5" customHeight="1">
      <c r="A2" s="124" t="s">
        <v>0</v>
      </c>
      <c r="B2" s="179" t="s">
        <v>61</v>
      </c>
      <c r="C2" s="179" t="s">
        <v>62</v>
      </c>
      <c r="D2" s="179"/>
      <c r="E2" s="179"/>
      <c r="F2" s="179" t="s">
        <v>99</v>
      </c>
      <c r="G2" s="179"/>
      <c r="H2" s="179"/>
      <c r="I2" s="177" t="s">
        <v>100</v>
      </c>
      <c r="J2" s="186" t="s">
        <v>63</v>
      </c>
      <c r="K2" s="177" t="s">
        <v>64</v>
      </c>
      <c r="L2" s="178" t="s">
        <v>65</v>
      </c>
      <c r="M2" s="177" t="s">
        <v>101</v>
      </c>
      <c r="N2" s="179" t="s">
        <v>66</v>
      </c>
    </row>
    <row r="3" spans="1:14" ht="48.75" customHeight="1">
      <c r="A3" s="124"/>
      <c r="B3" s="179"/>
      <c r="C3" s="26" t="s">
        <v>67</v>
      </c>
      <c r="D3" s="26" t="s">
        <v>68</v>
      </c>
      <c r="E3" s="26" t="s">
        <v>69</v>
      </c>
      <c r="F3" s="26" t="s">
        <v>70</v>
      </c>
      <c r="G3" s="26" t="s">
        <v>71</v>
      </c>
      <c r="H3" s="26" t="s">
        <v>72</v>
      </c>
      <c r="I3" s="177"/>
      <c r="J3" s="187"/>
      <c r="K3" s="177"/>
      <c r="L3" s="178"/>
      <c r="M3" s="177"/>
      <c r="N3" s="124"/>
    </row>
    <row r="4" spans="1:14" ht="24.75" customHeight="1">
      <c r="A4" s="97" t="s">
        <v>73</v>
      </c>
      <c r="B4" s="27">
        <v>13805.0690025749</v>
      </c>
      <c r="C4" s="28">
        <v>26.81</v>
      </c>
      <c r="D4" s="28">
        <v>25.82</v>
      </c>
      <c r="E4" s="29">
        <v>-0.99</v>
      </c>
      <c r="F4" s="29">
        <v>8.14</v>
      </c>
      <c r="G4" s="29">
        <v>7.68</v>
      </c>
      <c r="H4" s="29">
        <v>0.46</v>
      </c>
      <c r="I4" s="10">
        <v>3.473363430453517</v>
      </c>
      <c r="J4" s="31">
        <v>4.7</v>
      </c>
      <c r="K4" s="10">
        <v>2.3558211063772987</v>
      </c>
      <c r="L4" s="32">
        <v>142.51</v>
      </c>
      <c r="M4" s="18">
        <v>225.38</v>
      </c>
      <c r="N4" s="33">
        <v>46.47</v>
      </c>
    </row>
    <row r="5" spans="1:14" ht="24.75" customHeight="1">
      <c r="A5" s="97" t="s">
        <v>14</v>
      </c>
      <c r="B5" s="27">
        <v>11425.930633738877</v>
      </c>
      <c r="C5" s="28">
        <v>22.93</v>
      </c>
      <c r="D5" s="28">
        <v>23.08</v>
      </c>
      <c r="E5" s="29">
        <v>0.15</v>
      </c>
      <c r="F5" s="29">
        <v>5.51</v>
      </c>
      <c r="G5" s="29">
        <v>5.19</v>
      </c>
      <c r="H5" s="29">
        <v>0.32</v>
      </c>
      <c r="I5" s="10">
        <v>9.761593640584591</v>
      </c>
      <c r="J5" s="31">
        <v>4.36635726463345</v>
      </c>
      <c r="K5" s="10">
        <v>1.6014868124481</v>
      </c>
      <c r="L5" s="32">
        <v>78.54</v>
      </c>
      <c r="M5" s="18">
        <v>78.71</v>
      </c>
      <c r="N5" s="33">
        <v>26.17</v>
      </c>
    </row>
    <row r="6" spans="1:14" ht="24.75" customHeight="1">
      <c r="A6" s="97" t="s">
        <v>16</v>
      </c>
      <c r="B6" s="27">
        <v>14328.52085791629</v>
      </c>
      <c r="C6" s="28">
        <v>30.05</v>
      </c>
      <c r="D6" s="28">
        <v>30.27</v>
      </c>
      <c r="E6" s="29">
        <v>0.22</v>
      </c>
      <c r="F6" s="29">
        <v>12.64</v>
      </c>
      <c r="G6" s="29">
        <v>4.77</v>
      </c>
      <c r="H6" s="29">
        <v>7.87</v>
      </c>
      <c r="I6" s="10">
        <v>3.6938888745357263</v>
      </c>
      <c r="J6" s="31">
        <v>4.160066903616977</v>
      </c>
      <c r="K6" s="10">
        <v>2.0307112316675093</v>
      </c>
      <c r="L6" s="32">
        <v>136.4</v>
      </c>
      <c r="M6" s="18">
        <v>234.84</v>
      </c>
      <c r="N6" s="33">
        <v>46.88</v>
      </c>
    </row>
    <row r="7" spans="1:14" ht="24.75" customHeight="1">
      <c r="A7" s="97" t="s">
        <v>17</v>
      </c>
      <c r="B7" s="27">
        <v>13258.209155591354</v>
      </c>
      <c r="C7" s="28">
        <v>23.69</v>
      </c>
      <c r="D7" s="28">
        <v>22.35</v>
      </c>
      <c r="E7" s="29">
        <v>-1.34</v>
      </c>
      <c r="F7" s="29">
        <v>5.05</v>
      </c>
      <c r="G7" s="29">
        <v>4.1</v>
      </c>
      <c r="H7" s="29">
        <v>0.95</v>
      </c>
      <c r="I7" s="10">
        <v>7.056654876027409</v>
      </c>
      <c r="J7" s="31">
        <v>3.9945263994218565</v>
      </c>
      <c r="K7" s="10">
        <v>1.6950714996585399</v>
      </c>
      <c r="L7" s="32">
        <v>86.35</v>
      </c>
      <c r="M7" s="18">
        <v>444.08</v>
      </c>
      <c r="N7" s="33">
        <v>68.44</v>
      </c>
    </row>
    <row r="8" spans="1:14" ht="24.75" customHeight="1">
      <c r="A8" s="97" t="s">
        <v>18</v>
      </c>
      <c r="B8" s="27">
        <v>12143.838900431516</v>
      </c>
      <c r="C8" s="28">
        <v>21.12</v>
      </c>
      <c r="D8" s="28">
        <v>19.52</v>
      </c>
      <c r="E8" s="29">
        <v>-1.6</v>
      </c>
      <c r="F8" s="29">
        <v>11.26</v>
      </c>
      <c r="G8" s="29">
        <v>8.71</v>
      </c>
      <c r="H8" s="29">
        <v>2.55</v>
      </c>
      <c r="I8" s="10">
        <v>14.29831051292706</v>
      </c>
      <c r="J8" s="31">
        <v>4.993252361673414</v>
      </c>
      <c r="K8" s="10">
        <v>4.092662541187816</v>
      </c>
      <c r="L8" s="32">
        <v>139.49</v>
      </c>
      <c r="M8" s="18">
        <v>277.6</v>
      </c>
      <c r="N8" s="33">
        <v>59.82</v>
      </c>
    </row>
    <row r="9" spans="1:14" ht="24.75" customHeight="1">
      <c r="A9" s="97" t="s">
        <v>19</v>
      </c>
      <c r="B9" s="21">
        <v>14341.492262706573</v>
      </c>
      <c r="C9" s="20">
        <v>30.62</v>
      </c>
      <c r="D9" s="20">
        <v>31</v>
      </c>
      <c r="E9" s="17">
        <v>0.38</v>
      </c>
      <c r="F9" s="17">
        <v>10.48</v>
      </c>
      <c r="G9" s="17">
        <v>6.64</v>
      </c>
      <c r="H9" s="17">
        <v>3.84</v>
      </c>
      <c r="I9" s="10">
        <v>3.6743632662821284</v>
      </c>
      <c r="J9" s="31">
        <v>4.044444444444444</v>
      </c>
      <c r="K9" s="10">
        <v>0.646503170743406</v>
      </c>
      <c r="L9" s="32">
        <v>84.18</v>
      </c>
      <c r="M9" s="18">
        <v>195.21</v>
      </c>
      <c r="N9" s="33">
        <v>57.97</v>
      </c>
    </row>
    <row r="10" spans="1:14" ht="24.75" customHeight="1">
      <c r="A10" s="97" t="s">
        <v>20</v>
      </c>
      <c r="B10" s="27">
        <v>13590.17903973463</v>
      </c>
      <c r="C10" s="28">
        <v>31.21</v>
      </c>
      <c r="D10" s="28">
        <v>28.82</v>
      </c>
      <c r="E10" s="29">
        <v>-2.39</v>
      </c>
      <c r="F10" s="29">
        <v>10.31</v>
      </c>
      <c r="G10" s="29">
        <v>6.61</v>
      </c>
      <c r="H10" s="29">
        <v>3.7</v>
      </c>
      <c r="I10" s="10">
        <v>2.1887108360814302</v>
      </c>
      <c r="J10" s="31">
        <v>5.166325763091833</v>
      </c>
      <c r="K10" s="10">
        <v>1.6982312838862115</v>
      </c>
      <c r="L10" s="32">
        <v>129.93</v>
      </c>
      <c r="M10" s="18">
        <v>156.57</v>
      </c>
      <c r="N10" s="33">
        <v>66.85</v>
      </c>
    </row>
    <row r="11" spans="1:14" ht="24.75" customHeight="1">
      <c r="A11" s="97" t="s">
        <v>21</v>
      </c>
      <c r="B11" s="27">
        <v>12662.388472732478</v>
      </c>
      <c r="C11" s="28">
        <v>28.56</v>
      </c>
      <c r="D11" s="28">
        <v>29.3</v>
      </c>
      <c r="E11" s="29">
        <v>0.74</v>
      </c>
      <c r="F11" s="29">
        <v>15.5</v>
      </c>
      <c r="G11" s="29">
        <v>7.11</v>
      </c>
      <c r="H11" s="29">
        <v>8.39</v>
      </c>
      <c r="I11" s="10">
        <v>2.7060575780999607</v>
      </c>
      <c r="J11" s="31">
        <v>5.483422438947967</v>
      </c>
      <c r="K11" s="10">
        <v>1.8098919188756286</v>
      </c>
      <c r="L11" s="32">
        <v>338.87</v>
      </c>
      <c r="M11" s="18">
        <v>247.95</v>
      </c>
      <c r="N11" s="33">
        <v>40.1</v>
      </c>
    </row>
    <row r="12" spans="1:14" ht="24.75" customHeight="1">
      <c r="A12" s="97" t="s">
        <v>22</v>
      </c>
      <c r="B12" s="27">
        <v>11204.270384163074</v>
      </c>
      <c r="C12" s="28">
        <v>26.84</v>
      </c>
      <c r="D12" s="28">
        <v>23.54</v>
      </c>
      <c r="E12" s="29">
        <v>-3.3</v>
      </c>
      <c r="F12" s="29">
        <v>8.46</v>
      </c>
      <c r="G12" s="29">
        <v>7.58</v>
      </c>
      <c r="H12" s="29">
        <v>0.88</v>
      </c>
      <c r="I12" s="10">
        <v>2.1911870936672284</v>
      </c>
      <c r="J12" s="31">
        <v>2.542376230190014</v>
      </c>
      <c r="K12" s="10">
        <v>3.586817201191016</v>
      </c>
      <c r="L12" s="32">
        <v>66.51</v>
      </c>
      <c r="M12" s="18">
        <v>165.13</v>
      </c>
      <c r="N12" s="33">
        <v>26.87</v>
      </c>
    </row>
    <row r="13" spans="1:14" ht="24.75" customHeight="1">
      <c r="A13" s="97" t="s">
        <v>23</v>
      </c>
      <c r="B13" s="27">
        <v>10414.625125103346</v>
      </c>
      <c r="C13" s="28">
        <v>28.64</v>
      </c>
      <c r="D13" s="28">
        <v>29.81</v>
      </c>
      <c r="E13" s="29">
        <v>1.17</v>
      </c>
      <c r="F13" s="29">
        <v>13.64</v>
      </c>
      <c r="G13" s="29">
        <v>13.15</v>
      </c>
      <c r="H13" s="29">
        <v>0.49</v>
      </c>
      <c r="I13" s="10">
        <v>2.1070898380569547</v>
      </c>
      <c r="J13" s="31">
        <v>5.317381189764041</v>
      </c>
      <c r="K13" s="10">
        <v>3.4220374829780686</v>
      </c>
      <c r="L13" s="32">
        <v>71.51</v>
      </c>
      <c r="M13" s="18">
        <v>148.29</v>
      </c>
      <c r="N13" s="33">
        <v>33.56</v>
      </c>
    </row>
    <row r="14" spans="1:14" ht="24.75" customHeight="1">
      <c r="A14" s="97" t="s">
        <v>24</v>
      </c>
      <c r="B14" s="27">
        <v>12786.398386961271</v>
      </c>
      <c r="C14" s="28">
        <v>21.01</v>
      </c>
      <c r="D14" s="28">
        <v>19.8</v>
      </c>
      <c r="E14" s="29">
        <v>-1.21</v>
      </c>
      <c r="F14" s="29">
        <v>4.64</v>
      </c>
      <c r="G14" s="29">
        <v>11.89</v>
      </c>
      <c r="H14" s="29">
        <v>-7.25</v>
      </c>
      <c r="I14" s="10">
        <v>2.963935153520528</v>
      </c>
      <c r="J14" s="31">
        <v>6.75802616978054</v>
      </c>
      <c r="K14" s="10">
        <v>3.7026233785056886</v>
      </c>
      <c r="L14" s="32">
        <v>90.68</v>
      </c>
      <c r="M14" s="18">
        <v>484.28</v>
      </c>
      <c r="N14" s="33">
        <v>54.57</v>
      </c>
    </row>
    <row r="15" spans="1:14" ht="24.75" customHeight="1">
      <c r="A15" s="97" t="s">
        <v>25</v>
      </c>
      <c r="B15" s="27">
        <v>18780.375911534116</v>
      </c>
      <c r="C15" s="28">
        <v>23.29</v>
      </c>
      <c r="D15" s="28">
        <v>19.12</v>
      </c>
      <c r="E15" s="29">
        <v>-4.17</v>
      </c>
      <c r="F15" s="29">
        <v>-3.79</v>
      </c>
      <c r="G15" s="29">
        <v>4.57</v>
      </c>
      <c r="H15" s="29">
        <v>-8.36</v>
      </c>
      <c r="I15" s="10">
        <v>7.7460369223652</v>
      </c>
      <c r="J15" s="31">
        <v>5.74286772878844</v>
      </c>
      <c r="K15" s="10">
        <v>2.728312283234269</v>
      </c>
      <c r="L15" s="32">
        <v>327.55</v>
      </c>
      <c r="M15" s="18">
        <v>187.85</v>
      </c>
      <c r="N15" s="33">
        <v>29.34</v>
      </c>
    </row>
    <row r="16" spans="1:14" ht="24.75" customHeight="1">
      <c r="A16" s="97" t="s">
        <v>26</v>
      </c>
      <c r="B16" s="27">
        <v>20936.73128013382</v>
      </c>
      <c r="C16" s="28">
        <v>17.05</v>
      </c>
      <c r="D16" s="28">
        <v>18.28</v>
      </c>
      <c r="E16" s="29">
        <v>1.23</v>
      </c>
      <c r="F16" s="29">
        <v>16.81</v>
      </c>
      <c r="G16" s="29">
        <v>12.95</v>
      </c>
      <c r="H16" s="29">
        <v>3.86</v>
      </c>
      <c r="I16" s="10">
        <v>4.732105899569453</v>
      </c>
      <c r="J16" s="31">
        <v>4.169888721237268</v>
      </c>
      <c r="K16" s="10">
        <v>0.6173958063681078</v>
      </c>
      <c r="L16" s="32">
        <v>104.59</v>
      </c>
      <c r="M16" s="18">
        <v>213.31</v>
      </c>
      <c r="N16" s="33">
        <v>30.57</v>
      </c>
    </row>
    <row r="17" spans="1:14" ht="47.25" customHeight="1">
      <c r="A17" s="183" t="s">
        <v>74</v>
      </c>
      <c r="B17" s="183"/>
      <c r="C17" s="183"/>
      <c r="D17" s="183"/>
      <c r="E17" s="183"/>
      <c r="F17" s="183"/>
      <c r="G17" s="183"/>
      <c r="H17" s="183"/>
      <c r="I17" s="184"/>
      <c r="J17" s="185"/>
      <c r="K17" s="184"/>
      <c r="L17" s="185"/>
      <c r="M17" s="184"/>
      <c r="N17" s="184"/>
    </row>
    <row r="18" spans="1:14" ht="14.25">
      <c r="A18" s="98"/>
      <c r="B18" s="30"/>
      <c r="C18" s="30"/>
      <c r="D18" s="30"/>
      <c r="E18" s="30"/>
      <c r="F18" s="30"/>
      <c r="G18" s="30"/>
      <c r="H18" s="30"/>
      <c r="I18" s="34"/>
      <c r="J18" s="35"/>
      <c r="K18" s="34"/>
      <c r="L18" s="35"/>
      <c r="M18" s="34"/>
      <c r="N18" s="34"/>
    </row>
    <row r="19" spans="1:14" ht="14.25">
      <c r="A19" s="98"/>
      <c r="B19" s="30"/>
      <c r="C19" s="30"/>
      <c r="D19" s="30"/>
      <c r="E19" s="30"/>
      <c r="F19" s="30"/>
      <c r="G19" s="30"/>
      <c r="H19" s="30"/>
      <c r="I19" s="34"/>
      <c r="J19" s="35"/>
      <c r="K19" s="34"/>
      <c r="L19" s="35"/>
      <c r="M19" s="34"/>
      <c r="N19" s="34"/>
    </row>
    <row r="20" spans="1:14" ht="14.25">
      <c r="A20" s="98"/>
      <c r="B20" s="30"/>
      <c r="C20" s="30"/>
      <c r="D20" s="30"/>
      <c r="E20" s="30"/>
      <c r="F20" s="30"/>
      <c r="G20" s="30"/>
      <c r="H20" s="30"/>
      <c r="I20" s="34"/>
      <c r="J20" s="35"/>
      <c r="K20" s="34"/>
      <c r="L20" s="35"/>
      <c r="M20" s="34"/>
      <c r="N20" s="34"/>
    </row>
    <row r="21" spans="1:14" ht="14.25">
      <c r="A21" s="98"/>
      <c r="B21" s="30"/>
      <c r="C21" s="30"/>
      <c r="D21" s="30"/>
      <c r="E21" s="30"/>
      <c r="F21" s="30"/>
      <c r="G21" s="30"/>
      <c r="H21" s="30"/>
      <c r="I21" s="34"/>
      <c r="J21" s="35"/>
      <c r="K21" s="34"/>
      <c r="L21" s="35"/>
      <c r="M21" s="34"/>
      <c r="N21" s="34"/>
    </row>
  </sheetData>
  <sheetProtection/>
  <mergeCells count="12">
    <mergeCell ref="A17:N17"/>
    <mergeCell ref="A2:A3"/>
    <mergeCell ref="B2:B3"/>
    <mergeCell ref="I2:I3"/>
    <mergeCell ref="J2:J3"/>
    <mergeCell ref="K2:K3"/>
    <mergeCell ref="L2:L3"/>
    <mergeCell ref="M2:M3"/>
    <mergeCell ref="N2:N3"/>
    <mergeCell ref="A1:N1"/>
    <mergeCell ref="C2:E2"/>
    <mergeCell ref="F2:H2"/>
  </mergeCells>
  <printOptions/>
  <pageMargins left="0.55" right="0.5097222222222222" top="0.56" bottom="0.45" header="0.37" footer="0.38"/>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C90"/>
  <sheetViews>
    <sheetView zoomScalePageLayoutView="0" workbookViewId="0" topLeftCell="A13">
      <selection activeCell="R4" sqref="R4"/>
    </sheetView>
  </sheetViews>
  <sheetFormatPr defaultColWidth="10.625" defaultRowHeight="24.75" customHeight="1"/>
  <cols>
    <col min="1" max="1" width="12.00390625" style="1" customWidth="1"/>
    <col min="2" max="2" width="7.625" style="2" hidden="1" customWidth="1"/>
    <col min="3" max="3" width="7.25390625" style="2" hidden="1" customWidth="1"/>
    <col min="4" max="4" width="10.00390625" style="1" customWidth="1"/>
    <col min="5" max="5" width="10.375" style="1" customWidth="1"/>
    <col min="6" max="6" width="9.625" style="3" customWidth="1"/>
    <col min="7" max="7" width="10.00390625" style="1" customWidth="1"/>
    <col min="8" max="8" width="9.375" style="4" customWidth="1"/>
    <col min="9" max="9" width="9.625" style="1" customWidth="1"/>
    <col min="10" max="10" width="9.00390625" style="1" customWidth="1"/>
    <col min="11" max="11" width="9.875" style="1" customWidth="1"/>
    <col min="12" max="12" width="11.375" style="1" customWidth="1"/>
    <col min="13" max="13" width="9.75390625" style="1" customWidth="1"/>
    <col min="14" max="14" width="10.00390625" style="5" customWidth="1"/>
    <col min="15" max="15" width="10.25390625" style="0" customWidth="1"/>
    <col min="16" max="16" width="10.375" style="0" customWidth="1"/>
    <col min="17" max="17" width="11.50390625" style="1" customWidth="1"/>
    <col min="18" max="253" width="10.625" style="1" customWidth="1"/>
  </cols>
  <sheetData>
    <row r="1" spans="1:16" ht="45" customHeight="1">
      <c r="A1" s="122" t="s">
        <v>95</v>
      </c>
      <c r="B1" s="122"/>
      <c r="C1" s="122"/>
      <c r="D1" s="122"/>
      <c r="E1" s="122"/>
      <c r="F1" s="188"/>
      <c r="G1" s="122"/>
      <c r="H1" s="188"/>
      <c r="I1" s="122"/>
      <c r="J1" s="122"/>
      <c r="K1" s="122"/>
      <c r="L1" s="122"/>
      <c r="M1" s="122"/>
      <c r="N1" s="189"/>
      <c r="O1" s="122"/>
      <c r="P1" s="122"/>
    </row>
    <row r="2" spans="1:23" ht="36.75" customHeight="1">
      <c r="A2" s="197" t="s">
        <v>75</v>
      </c>
      <c r="B2" s="190" t="s">
        <v>76</v>
      </c>
      <c r="C2" s="191"/>
      <c r="D2" s="177" t="s">
        <v>77</v>
      </c>
      <c r="E2" s="192"/>
      <c r="F2" s="186" t="s">
        <v>104</v>
      </c>
      <c r="G2" s="197" t="s">
        <v>78</v>
      </c>
      <c r="H2" s="193" t="s">
        <v>79</v>
      </c>
      <c r="I2" s="194"/>
      <c r="J2" s="194"/>
      <c r="K2" s="195"/>
      <c r="L2" s="196" t="s">
        <v>80</v>
      </c>
      <c r="M2" s="197" t="s">
        <v>107</v>
      </c>
      <c r="N2" s="200" t="s">
        <v>81</v>
      </c>
      <c r="O2" s="196" t="s">
        <v>82</v>
      </c>
      <c r="P2" s="196"/>
      <c r="R2" s="12"/>
      <c r="S2" s="12"/>
      <c r="T2" s="12"/>
      <c r="U2" s="12"/>
      <c r="V2" s="12"/>
      <c r="W2" s="12"/>
    </row>
    <row r="3" spans="1:16" ht="42" customHeight="1">
      <c r="A3" s="197"/>
      <c r="B3" s="7" t="s">
        <v>83</v>
      </c>
      <c r="C3" s="7" t="s">
        <v>84</v>
      </c>
      <c r="D3" s="8" t="s">
        <v>85</v>
      </c>
      <c r="E3" s="8" t="s">
        <v>103</v>
      </c>
      <c r="F3" s="186"/>
      <c r="G3" s="197"/>
      <c r="H3" s="9" t="s">
        <v>86</v>
      </c>
      <c r="I3" s="6" t="s">
        <v>87</v>
      </c>
      <c r="J3" s="6" t="s">
        <v>105</v>
      </c>
      <c r="K3" s="6" t="s">
        <v>106</v>
      </c>
      <c r="L3" s="199"/>
      <c r="M3" s="197"/>
      <c r="N3" s="200"/>
      <c r="O3" s="16" t="s">
        <v>88</v>
      </c>
      <c r="P3" s="16" t="s">
        <v>89</v>
      </c>
    </row>
    <row r="4" spans="1:16" ht="33.75" customHeight="1">
      <c r="A4" s="100" t="s">
        <v>12</v>
      </c>
      <c r="B4" s="101">
        <f>VLOOKUP(A4,'[1]民办幼儿园'!$A$5:$F$18,2,0)</f>
        <v>1401</v>
      </c>
      <c r="C4" s="101">
        <f>VLOOKUP(A4,'[1]民办幼儿园'!$A$5:$F$18,6,0)</f>
        <v>263881</v>
      </c>
      <c r="D4" s="102">
        <v>8.311518324607325</v>
      </c>
      <c r="E4" s="102">
        <v>14.33742253617143</v>
      </c>
      <c r="F4" s="103">
        <v>83.12</v>
      </c>
      <c r="G4" s="104">
        <v>56.92</v>
      </c>
      <c r="H4" s="104">
        <v>59.57</v>
      </c>
      <c r="I4" s="105">
        <v>63.86</v>
      </c>
      <c r="J4" s="104" t="s">
        <v>15</v>
      </c>
      <c r="K4" s="104" t="s">
        <v>15</v>
      </c>
      <c r="L4" s="106">
        <v>11.11</v>
      </c>
      <c r="M4" s="107">
        <v>82.8</v>
      </c>
      <c r="N4" s="108">
        <v>63.2</v>
      </c>
      <c r="O4" s="109">
        <v>6.47</v>
      </c>
      <c r="P4" s="109">
        <v>95.23</v>
      </c>
    </row>
    <row r="5" spans="1:16" ht="33.75" customHeight="1">
      <c r="A5" s="110" t="s">
        <v>14</v>
      </c>
      <c r="B5" s="101">
        <f>VLOOKUP(A5,'[1]民办幼儿园'!$A$5:$F$18,2,0)</f>
        <v>87</v>
      </c>
      <c r="C5" s="101">
        <f>VLOOKUP(A5,'[1]民办幼儿园'!$A$5:$F$18,6,0)</f>
        <v>18031</v>
      </c>
      <c r="D5" s="102">
        <v>17.14285714285714</v>
      </c>
      <c r="E5" s="102">
        <v>45.36557282671272</v>
      </c>
      <c r="F5" s="103">
        <v>85.42</v>
      </c>
      <c r="G5" s="104">
        <v>75</v>
      </c>
      <c r="H5" s="104">
        <v>48.08</v>
      </c>
      <c r="I5" s="106">
        <v>50</v>
      </c>
      <c r="J5" s="106">
        <v>0.2689</v>
      </c>
      <c r="K5" s="106">
        <v>0.4597</v>
      </c>
      <c r="L5" s="108" t="s">
        <v>15</v>
      </c>
      <c r="M5" s="107">
        <v>100</v>
      </c>
      <c r="N5" s="111">
        <v>100</v>
      </c>
      <c r="O5" s="109">
        <v>13.2</v>
      </c>
      <c r="P5" s="109">
        <v>96.47</v>
      </c>
    </row>
    <row r="6" spans="1:16" ht="33.75" customHeight="1">
      <c r="A6" s="110" t="s">
        <v>16</v>
      </c>
      <c r="B6" s="101">
        <f>VLOOKUP(A6,'[1]民办幼儿园'!$A$5:$F$18,2,0)</f>
        <v>151</v>
      </c>
      <c r="C6" s="101">
        <f>VLOOKUP(A6,'[1]民办幼儿园'!$A$5:$F$18,6,0)</f>
        <v>29963</v>
      </c>
      <c r="D6" s="102">
        <v>6.79012345679012</v>
      </c>
      <c r="E6" s="102">
        <v>9.883004000120298</v>
      </c>
      <c r="F6" s="103">
        <v>85.39</v>
      </c>
      <c r="G6" s="104">
        <v>69.23</v>
      </c>
      <c r="H6" s="104">
        <v>66.15</v>
      </c>
      <c r="I6" s="106">
        <v>66.27</v>
      </c>
      <c r="J6" s="106">
        <v>0.294</v>
      </c>
      <c r="K6" s="106">
        <v>0.355</v>
      </c>
      <c r="L6" s="112">
        <v>28.57</v>
      </c>
      <c r="M6" s="107">
        <v>100</v>
      </c>
      <c r="N6" s="108">
        <v>46.2</v>
      </c>
      <c r="O6" s="109">
        <v>6.34</v>
      </c>
      <c r="P6" s="109">
        <v>95.43</v>
      </c>
    </row>
    <row r="7" spans="1:16" ht="33.75" customHeight="1">
      <c r="A7" s="110" t="s">
        <v>17</v>
      </c>
      <c r="B7" s="101">
        <f>VLOOKUP(A7,'[1]民办幼儿园'!$A$5:$F$18,2,0)</f>
        <v>67</v>
      </c>
      <c r="C7" s="101">
        <f>VLOOKUP(A7,'[1]民办幼儿园'!$A$5:$F$18,6,0)</f>
        <v>11181</v>
      </c>
      <c r="D7" s="102">
        <v>12.987012987012992</v>
      </c>
      <c r="E7" s="102">
        <v>21.38236534945859</v>
      </c>
      <c r="F7" s="103">
        <v>85.49</v>
      </c>
      <c r="G7" s="104">
        <v>71.43</v>
      </c>
      <c r="H7" s="104">
        <v>69.05</v>
      </c>
      <c r="I7" s="106">
        <v>65.12</v>
      </c>
      <c r="J7" s="198">
        <v>0.33</v>
      </c>
      <c r="K7" s="198">
        <v>0.25</v>
      </c>
      <c r="L7" s="113">
        <v>0</v>
      </c>
      <c r="M7" s="107">
        <v>100</v>
      </c>
      <c r="N7" s="111">
        <v>100</v>
      </c>
      <c r="O7" s="109">
        <v>5.44</v>
      </c>
      <c r="P7" s="109">
        <v>92.83</v>
      </c>
    </row>
    <row r="8" spans="1:16" ht="33.75" customHeight="1">
      <c r="A8" s="110" t="s">
        <v>18</v>
      </c>
      <c r="B8" s="101">
        <f>VLOOKUP(A8,'[1]民办幼儿园'!$A$5:$F$18,2,0)</f>
        <v>33</v>
      </c>
      <c r="C8" s="101">
        <f>VLOOKUP(A8,'[1]民办幼儿园'!$A$5:$F$18,6,0)</f>
        <v>7799</v>
      </c>
      <c r="D8" s="102">
        <v>8.333333333333337</v>
      </c>
      <c r="E8" s="102">
        <v>6.788574160392013</v>
      </c>
      <c r="F8" s="103">
        <v>80</v>
      </c>
      <c r="G8" s="104">
        <v>75</v>
      </c>
      <c r="H8" s="104">
        <v>62.5</v>
      </c>
      <c r="I8" s="106">
        <v>56.25</v>
      </c>
      <c r="J8" s="198"/>
      <c r="K8" s="198"/>
      <c r="L8" s="113">
        <v>0</v>
      </c>
      <c r="M8" s="104" t="s">
        <v>15</v>
      </c>
      <c r="N8" s="108" t="s">
        <v>15</v>
      </c>
      <c r="O8" s="109">
        <v>4.14</v>
      </c>
      <c r="P8" s="109">
        <v>96.11</v>
      </c>
    </row>
    <row r="9" spans="1:16" ht="33.75" customHeight="1">
      <c r="A9" s="110" t="s">
        <v>19</v>
      </c>
      <c r="B9" s="101">
        <f>VLOOKUP(A9,'[1]民办幼儿园'!$A$5:$F$18,2,0)</f>
        <v>222</v>
      </c>
      <c r="C9" s="101">
        <f>VLOOKUP(A9,'[1]民办幼儿园'!$A$5:$F$18,6,0)</f>
        <v>36917</v>
      </c>
      <c r="D9" s="102">
        <v>9.756097560975608</v>
      </c>
      <c r="E9" s="102">
        <v>14.21234866265424</v>
      </c>
      <c r="F9" s="103">
        <v>75.3</v>
      </c>
      <c r="G9" s="104">
        <v>46.67</v>
      </c>
      <c r="H9" s="104">
        <v>69.34</v>
      </c>
      <c r="I9" s="106">
        <v>71.22</v>
      </c>
      <c r="J9" s="106">
        <v>0.3758</v>
      </c>
      <c r="K9" s="106">
        <v>0.3533</v>
      </c>
      <c r="L9" s="112">
        <v>14.29</v>
      </c>
      <c r="M9" s="107">
        <v>89.3</v>
      </c>
      <c r="N9" s="108">
        <v>60</v>
      </c>
      <c r="O9" s="109">
        <v>7.39</v>
      </c>
      <c r="P9" s="109">
        <v>96.03</v>
      </c>
    </row>
    <row r="10" spans="1:16" ht="33.75" customHeight="1">
      <c r="A10" s="110" t="s">
        <v>20</v>
      </c>
      <c r="B10" s="101">
        <f>VLOOKUP(A10,'[1]民办幼儿园'!$A$5:$F$18,2,0)</f>
        <v>235</v>
      </c>
      <c r="C10" s="101">
        <f>VLOOKUP(A10,'[1]民办幼儿园'!$A$5:$F$18,6,0)</f>
        <v>46737</v>
      </c>
      <c r="D10" s="102">
        <v>3.292181069958844</v>
      </c>
      <c r="E10" s="102">
        <v>5.471056996076207</v>
      </c>
      <c r="F10" s="102">
        <v>88.09</v>
      </c>
      <c r="G10" s="104">
        <v>35.29</v>
      </c>
      <c r="H10" s="104">
        <v>57.52</v>
      </c>
      <c r="I10" s="106">
        <v>52.94</v>
      </c>
      <c r="J10" s="106">
        <v>0.4197</v>
      </c>
      <c r="K10" s="106">
        <v>0.4994</v>
      </c>
      <c r="L10" s="112">
        <v>6.25</v>
      </c>
      <c r="M10" s="107">
        <v>89.6</v>
      </c>
      <c r="N10" s="108">
        <v>52.9</v>
      </c>
      <c r="O10" s="109">
        <v>3.52</v>
      </c>
      <c r="P10" s="109">
        <v>92.11</v>
      </c>
    </row>
    <row r="11" spans="1:16" ht="33.75" customHeight="1">
      <c r="A11" s="110" t="s">
        <v>21</v>
      </c>
      <c r="B11" s="101">
        <f>VLOOKUP(A11,'[1]民办幼儿园'!$A$5:$F$18,2,0)</f>
        <v>190</v>
      </c>
      <c r="C11" s="101">
        <f>VLOOKUP(A11,'[1]民办幼儿园'!$A$5:$F$18,6,0)</f>
        <v>27369</v>
      </c>
      <c r="D11" s="102">
        <v>8.212560386473433</v>
      </c>
      <c r="E11" s="102">
        <v>10.762960547766543</v>
      </c>
      <c r="F11" s="103">
        <v>80.89</v>
      </c>
      <c r="G11" s="104">
        <v>44.44</v>
      </c>
      <c r="H11" s="104">
        <v>55.86</v>
      </c>
      <c r="I11" s="106">
        <v>69.37</v>
      </c>
      <c r="J11" s="106">
        <v>0.48</v>
      </c>
      <c r="K11" s="106">
        <v>0.46</v>
      </c>
      <c r="L11" s="112">
        <v>25</v>
      </c>
      <c r="M11" s="107">
        <v>100</v>
      </c>
      <c r="N11" s="108">
        <v>83.3</v>
      </c>
      <c r="O11" s="109">
        <v>3.86</v>
      </c>
      <c r="P11" s="109">
        <v>97.2</v>
      </c>
    </row>
    <row r="12" spans="1:16" ht="33.75" customHeight="1">
      <c r="A12" s="110" t="s">
        <v>22</v>
      </c>
      <c r="B12" s="101">
        <f>VLOOKUP(A12,'[1]民办幼儿园'!$A$5:$F$18,2,0)</f>
        <v>91</v>
      </c>
      <c r="C12" s="101">
        <f>VLOOKUP(A12,'[1]民办幼儿园'!$A$5:$F$18,6,0)</f>
        <v>25084</v>
      </c>
      <c r="D12" s="102">
        <v>7.14285714285714</v>
      </c>
      <c r="E12" s="102">
        <v>4.699669465445844</v>
      </c>
      <c r="F12" s="103">
        <v>85.43</v>
      </c>
      <c r="G12" s="104">
        <v>70</v>
      </c>
      <c r="H12" s="104">
        <v>45.83</v>
      </c>
      <c r="I12" s="106">
        <v>71.18</v>
      </c>
      <c r="J12" s="106">
        <v>0.6387</v>
      </c>
      <c r="K12" s="106">
        <v>0.4891</v>
      </c>
      <c r="L12" s="114">
        <v>0</v>
      </c>
      <c r="M12" s="107">
        <v>68.4</v>
      </c>
      <c r="N12" s="108">
        <v>60</v>
      </c>
      <c r="O12" s="109">
        <v>3.87</v>
      </c>
      <c r="P12" s="109">
        <v>93.11</v>
      </c>
    </row>
    <row r="13" spans="1:16" ht="33.75" customHeight="1">
      <c r="A13" s="110" t="s">
        <v>23</v>
      </c>
      <c r="B13" s="101">
        <f>VLOOKUP(A13,'[1]民办幼儿园'!$A$5:$F$18,2,0)</f>
        <v>229</v>
      </c>
      <c r="C13" s="101">
        <f>VLOOKUP(A13,'[1]民办幼儿园'!$A$5:$F$18,6,0)</f>
        <v>45812</v>
      </c>
      <c r="D13" s="102">
        <v>2.553191489361706</v>
      </c>
      <c r="E13" s="102">
        <v>3.266538567115018</v>
      </c>
      <c r="F13" s="103">
        <v>81.01</v>
      </c>
      <c r="G13" s="104">
        <v>83.33</v>
      </c>
      <c r="H13" s="104">
        <v>51.85</v>
      </c>
      <c r="I13" s="106">
        <v>53.79</v>
      </c>
      <c r="J13" s="106">
        <v>0.3873</v>
      </c>
      <c r="K13" s="106">
        <v>0.3167</v>
      </c>
      <c r="L13" s="112">
        <v>5.56</v>
      </c>
      <c r="M13" s="107">
        <v>52.3</v>
      </c>
      <c r="N13" s="108">
        <v>75</v>
      </c>
      <c r="O13" s="109">
        <v>3.89</v>
      </c>
      <c r="P13" s="109">
        <v>94.9</v>
      </c>
    </row>
    <row r="14" spans="1:16" ht="33.75" customHeight="1">
      <c r="A14" s="110" t="s">
        <v>24</v>
      </c>
      <c r="B14" s="101">
        <f>VLOOKUP(A14,'[1]民办幼儿园'!$A$5:$F$18,2,0)</f>
        <v>22</v>
      </c>
      <c r="C14" s="101">
        <f>VLOOKUP(A14,'[1]民办幼儿园'!$A$5:$F$18,6,0)</f>
        <v>4895</v>
      </c>
      <c r="D14" s="102">
        <v>35.29411764705882</v>
      </c>
      <c r="E14" s="102">
        <v>36.69167097775479</v>
      </c>
      <c r="F14" s="103">
        <v>82.07</v>
      </c>
      <c r="G14" s="104">
        <v>50</v>
      </c>
      <c r="H14" s="104">
        <v>70</v>
      </c>
      <c r="I14" s="106">
        <v>77.5</v>
      </c>
      <c r="J14" s="106">
        <v>0.51</v>
      </c>
      <c r="K14" s="106">
        <v>0.38</v>
      </c>
      <c r="L14" s="112">
        <v>25</v>
      </c>
      <c r="M14" s="107">
        <v>100</v>
      </c>
      <c r="N14" s="108">
        <v>50</v>
      </c>
      <c r="O14" s="109">
        <v>4.02</v>
      </c>
      <c r="P14" s="109">
        <v>96.2</v>
      </c>
    </row>
    <row r="15" spans="1:16" ht="33.75" customHeight="1">
      <c r="A15" s="110" t="s">
        <v>25</v>
      </c>
      <c r="B15" s="101">
        <f>VLOOKUP(A15,'[1]民办幼儿园'!$A$5:$F$18,2,0)</f>
        <v>58</v>
      </c>
      <c r="C15" s="101">
        <f>VLOOKUP(A15,'[1]民办幼儿园'!$A$5:$F$18,6,0)</f>
        <v>8177</v>
      </c>
      <c r="D15" s="102">
        <v>9.375</v>
      </c>
      <c r="E15" s="102">
        <v>21.124722677727405</v>
      </c>
      <c r="F15" s="103">
        <v>80.39</v>
      </c>
      <c r="G15" s="104">
        <v>40</v>
      </c>
      <c r="H15" s="104">
        <v>70</v>
      </c>
      <c r="I15" s="106">
        <v>76</v>
      </c>
      <c r="J15" s="106">
        <v>0.5938</v>
      </c>
      <c r="K15" s="106">
        <v>0.3926</v>
      </c>
      <c r="L15" s="113">
        <v>0</v>
      </c>
      <c r="M15" s="107">
        <v>100</v>
      </c>
      <c r="N15" s="108">
        <v>40</v>
      </c>
      <c r="O15" s="109">
        <v>3.81</v>
      </c>
      <c r="P15" s="109">
        <v>95.71</v>
      </c>
    </row>
    <row r="16" spans="1:16" ht="33.75" customHeight="1">
      <c r="A16" s="110" t="s">
        <v>26</v>
      </c>
      <c r="B16" s="101">
        <f>VLOOKUP(A16,'[1]民办幼儿园'!$A$5:$F$18,2,0)</f>
        <v>16</v>
      </c>
      <c r="C16" s="101">
        <f>VLOOKUP(A16,'[1]民办幼儿园'!$A$5:$F$18,6,0)</f>
        <v>1916</v>
      </c>
      <c r="D16" s="102">
        <v>15.789473684210531</v>
      </c>
      <c r="E16" s="102">
        <v>30.04746257758306</v>
      </c>
      <c r="F16" s="103">
        <v>96.28</v>
      </c>
      <c r="G16" s="104">
        <v>66.67</v>
      </c>
      <c r="H16" s="104">
        <v>85.71</v>
      </c>
      <c r="I16" s="106">
        <v>92.86</v>
      </c>
      <c r="J16" s="106">
        <v>0.35</v>
      </c>
      <c r="K16" s="106">
        <v>0.32</v>
      </c>
      <c r="L16" s="113">
        <v>0</v>
      </c>
      <c r="M16" s="107">
        <v>100</v>
      </c>
      <c r="N16" s="111">
        <v>100</v>
      </c>
      <c r="O16" s="109">
        <v>8.88</v>
      </c>
      <c r="P16" s="109">
        <v>97.2</v>
      </c>
    </row>
    <row r="17" spans="1:16" ht="19.5" customHeight="1">
      <c r="A17" s="201" t="s">
        <v>90</v>
      </c>
      <c r="B17" s="202"/>
      <c r="C17" s="202"/>
      <c r="D17" s="202"/>
      <c r="E17" s="202"/>
      <c r="F17" s="203"/>
      <c r="G17" s="202"/>
      <c r="H17" s="204"/>
      <c r="I17" s="202"/>
      <c r="J17" s="202"/>
      <c r="K17" s="202"/>
      <c r="L17" s="202"/>
      <c r="M17" s="202"/>
      <c r="N17" s="205"/>
      <c r="O17" s="202"/>
      <c r="P17" s="202"/>
    </row>
    <row r="18" spans="1:16" ht="11.25" customHeight="1">
      <c r="A18" s="206"/>
      <c r="B18" s="206"/>
      <c r="C18" s="206"/>
      <c r="D18" s="206"/>
      <c r="E18" s="206"/>
      <c r="F18" s="207"/>
      <c r="G18" s="206"/>
      <c r="H18" s="208"/>
      <c r="I18" s="206"/>
      <c r="J18" s="206"/>
      <c r="K18" s="206"/>
      <c r="L18" s="209"/>
      <c r="M18" s="206"/>
      <c r="N18" s="210"/>
      <c r="O18" s="206"/>
      <c r="P18" s="206"/>
    </row>
    <row r="19" spans="1:29" ht="24.75" customHeight="1">
      <c r="A19" s="12"/>
      <c r="B19" s="13"/>
      <c r="C19" s="13"/>
      <c r="D19" s="12"/>
      <c r="E19" s="12"/>
      <c r="F19" s="14"/>
      <c r="G19" s="12"/>
      <c r="H19" s="15"/>
      <c r="I19" s="12"/>
      <c r="J19" s="12"/>
      <c r="K19" s="12"/>
      <c r="L19" s="22"/>
      <c r="M19" s="12"/>
      <c r="N19" s="23"/>
      <c r="O19" s="24"/>
      <c r="P19" s="24"/>
      <c r="Q19" s="12"/>
      <c r="R19" s="12"/>
      <c r="S19" s="12"/>
      <c r="T19" s="12"/>
      <c r="U19" s="12"/>
      <c r="V19" s="12"/>
      <c r="W19" s="12"/>
      <c r="X19" s="12"/>
      <c r="Y19" s="12"/>
      <c r="Z19" s="12"/>
      <c r="AA19" s="12"/>
      <c r="AB19" s="12"/>
      <c r="AC19" s="12"/>
    </row>
    <row r="20" spans="1:29" ht="24.75" customHeight="1">
      <c r="A20" s="12"/>
      <c r="B20" s="13"/>
      <c r="C20" s="13"/>
      <c r="D20" s="12"/>
      <c r="E20" s="12"/>
      <c r="F20" s="14"/>
      <c r="G20" s="12"/>
      <c r="H20" s="15"/>
      <c r="I20" s="12"/>
      <c r="J20" s="12"/>
      <c r="K20" s="12"/>
      <c r="L20" s="12"/>
      <c r="M20" s="12"/>
      <c r="N20" s="23"/>
      <c r="O20" s="24"/>
      <c r="P20" s="24"/>
      <c r="Q20" s="12"/>
      <c r="R20" s="12"/>
      <c r="S20" s="12"/>
      <c r="T20" s="12"/>
      <c r="U20" s="12"/>
      <c r="V20" s="12"/>
      <c r="W20" s="12"/>
      <c r="X20" s="12"/>
      <c r="Y20" s="12"/>
      <c r="Z20" s="12"/>
      <c r="AA20" s="12"/>
      <c r="AB20" s="12"/>
      <c r="AC20" s="12"/>
    </row>
    <row r="21" spans="1:29" ht="24.75" customHeight="1">
      <c r="A21" s="12"/>
      <c r="B21" s="13"/>
      <c r="C21" s="13"/>
      <c r="D21" s="12"/>
      <c r="E21" s="12"/>
      <c r="F21" s="14"/>
      <c r="G21" s="12"/>
      <c r="H21" s="15"/>
      <c r="I21" s="12"/>
      <c r="J21" s="12"/>
      <c r="K21" s="12"/>
      <c r="L21" s="12"/>
      <c r="M21" s="12"/>
      <c r="N21" s="23"/>
      <c r="O21" s="24"/>
      <c r="P21" s="24"/>
      <c r="Q21" s="12"/>
      <c r="R21" s="12"/>
      <c r="S21" s="12"/>
      <c r="T21" s="12"/>
      <c r="U21" s="12"/>
      <c r="V21" s="12"/>
      <c r="W21" s="12"/>
      <c r="X21" s="12"/>
      <c r="Y21" s="12"/>
      <c r="Z21" s="12"/>
      <c r="AA21" s="12"/>
      <c r="AB21" s="12"/>
      <c r="AC21" s="12"/>
    </row>
    <row r="22" spans="1:29" ht="24.75" customHeight="1">
      <c r="A22" s="12"/>
      <c r="B22" s="13"/>
      <c r="C22" s="13"/>
      <c r="D22" s="12"/>
      <c r="E22" s="12"/>
      <c r="F22" s="14"/>
      <c r="G22" s="12"/>
      <c r="H22" s="15"/>
      <c r="I22" s="12"/>
      <c r="J22" s="12"/>
      <c r="K22" s="12"/>
      <c r="L22" s="12"/>
      <c r="M22" s="12"/>
      <c r="N22" s="23"/>
      <c r="O22" s="24"/>
      <c r="P22" s="24"/>
      <c r="Q22" s="12"/>
      <c r="R22" s="12"/>
      <c r="S22" s="12"/>
      <c r="T22" s="12"/>
      <c r="U22" s="12"/>
      <c r="V22" s="12"/>
      <c r="W22" s="12"/>
      <c r="X22" s="12"/>
      <c r="Y22" s="12"/>
      <c r="Z22" s="12"/>
      <c r="AA22" s="12"/>
      <c r="AB22" s="12"/>
      <c r="AC22" s="12"/>
    </row>
    <row r="23" spans="1:29" ht="24.75" customHeight="1">
      <c r="A23" s="12"/>
      <c r="B23" s="13"/>
      <c r="C23" s="13"/>
      <c r="D23" s="12"/>
      <c r="E23" s="12"/>
      <c r="F23" s="14"/>
      <c r="G23" s="12"/>
      <c r="H23" s="15"/>
      <c r="I23" s="12"/>
      <c r="J23" s="12"/>
      <c r="K23" s="12"/>
      <c r="L23" s="12"/>
      <c r="M23" s="12"/>
      <c r="N23" s="23"/>
      <c r="O23" s="24"/>
      <c r="P23" s="24"/>
      <c r="Q23" s="12"/>
      <c r="R23" s="12"/>
      <c r="S23" s="12"/>
      <c r="T23" s="12"/>
      <c r="U23" s="12"/>
      <c r="V23" s="12"/>
      <c r="W23" s="12"/>
      <c r="X23" s="12"/>
      <c r="Y23" s="12"/>
      <c r="Z23" s="12"/>
      <c r="AA23" s="12"/>
      <c r="AB23" s="12"/>
      <c r="AC23" s="12"/>
    </row>
    <row r="24" spans="1:29" ht="24.75" customHeight="1">
      <c r="A24" s="12"/>
      <c r="B24" s="13"/>
      <c r="C24" s="13"/>
      <c r="D24" s="12"/>
      <c r="E24" s="12"/>
      <c r="F24" s="14"/>
      <c r="G24" s="12"/>
      <c r="H24" s="15"/>
      <c r="I24" s="12"/>
      <c r="J24" s="12"/>
      <c r="K24" s="12"/>
      <c r="L24" s="12"/>
      <c r="M24" s="12"/>
      <c r="N24" s="23"/>
      <c r="O24" s="24"/>
      <c r="P24" s="24"/>
      <c r="Q24" s="12"/>
      <c r="R24" s="12"/>
      <c r="S24" s="12"/>
      <c r="T24" s="12"/>
      <c r="U24" s="12"/>
      <c r="V24" s="12"/>
      <c r="W24" s="12"/>
      <c r="X24" s="12"/>
      <c r="Y24" s="12"/>
      <c r="Z24" s="12"/>
      <c r="AA24" s="12"/>
      <c r="AB24" s="12"/>
      <c r="AC24" s="12"/>
    </row>
    <row r="25" spans="1:29" ht="24.75" customHeight="1">
      <c r="A25" s="12"/>
      <c r="B25" s="13"/>
      <c r="C25" s="13"/>
      <c r="D25" s="12"/>
      <c r="E25" s="12"/>
      <c r="F25" s="14"/>
      <c r="G25" s="12"/>
      <c r="H25" s="15"/>
      <c r="I25" s="12"/>
      <c r="J25" s="12"/>
      <c r="K25" s="12"/>
      <c r="L25" s="12"/>
      <c r="M25" s="12"/>
      <c r="N25" s="23"/>
      <c r="O25" s="24"/>
      <c r="P25" s="24"/>
      <c r="Q25" s="12"/>
      <c r="R25" s="12"/>
      <c r="S25" s="12"/>
      <c r="T25" s="12"/>
      <c r="U25" s="12"/>
      <c r="V25" s="12"/>
      <c r="W25" s="12"/>
      <c r="X25" s="12"/>
      <c r="Y25" s="12"/>
      <c r="Z25" s="12"/>
      <c r="AA25" s="12"/>
      <c r="AB25" s="12"/>
      <c r="AC25" s="12"/>
    </row>
    <row r="26" spans="1:29" ht="24.75" customHeight="1">
      <c r="A26" s="12"/>
      <c r="B26" s="13"/>
      <c r="C26" s="13"/>
      <c r="D26" s="12"/>
      <c r="E26" s="12"/>
      <c r="F26" s="14"/>
      <c r="G26" s="12"/>
      <c r="H26" s="15"/>
      <c r="I26" s="12"/>
      <c r="J26" s="12"/>
      <c r="K26" s="12"/>
      <c r="L26" s="12"/>
      <c r="M26" s="12"/>
      <c r="N26" s="23"/>
      <c r="O26" s="24"/>
      <c r="P26" s="24"/>
      <c r="Q26" s="12"/>
      <c r="R26" s="12"/>
      <c r="S26" s="12"/>
      <c r="T26" s="12"/>
      <c r="U26" s="12"/>
      <c r="V26" s="12"/>
      <c r="W26" s="12"/>
      <c r="X26" s="12"/>
      <c r="Y26" s="12"/>
      <c r="Z26" s="12"/>
      <c r="AA26" s="12"/>
      <c r="AB26" s="12"/>
      <c r="AC26" s="12"/>
    </row>
    <row r="27" spans="1:29" ht="24.75" customHeight="1">
      <c r="A27" s="12"/>
      <c r="B27" s="13"/>
      <c r="C27" s="13"/>
      <c r="D27" s="12"/>
      <c r="E27" s="12"/>
      <c r="F27" s="14"/>
      <c r="G27" s="12"/>
      <c r="H27" s="15"/>
      <c r="I27" s="12"/>
      <c r="J27" s="12"/>
      <c r="K27" s="12"/>
      <c r="L27" s="12"/>
      <c r="M27" s="12"/>
      <c r="N27" s="23"/>
      <c r="O27" s="24"/>
      <c r="P27" s="24"/>
      <c r="Q27" s="12"/>
      <c r="R27" s="12"/>
      <c r="S27" s="12"/>
      <c r="T27" s="12"/>
      <c r="U27" s="12"/>
      <c r="V27" s="12"/>
      <c r="W27" s="12"/>
      <c r="X27" s="12"/>
      <c r="Y27" s="12"/>
      <c r="Z27" s="12"/>
      <c r="AA27" s="12"/>
      <c r="AB27" s="12"/>
      <c r="AC27" s="12"/>
    </row>
    <row r="28" spans="1:29" ht="24.75" customHeight="1">
      <c r="A28" s="12"/>
      <c r="B28" s="13"/>
      <c r="C28" s="13"/>
      <c r="D28" s="12"/>
      <c r="E28" s="12"/>
      <c r="F28" s="14"/>
      <c r="G28" s="12"/>
      <c r="H28" s="15"/>
      <c r="I28" s="12"/>
      <c r="J28" s="12"/>
      <c r="K28" s="12"/>
      <c r="L28" s="12"/>
      <c r="M28" s="12"/>
      <c r="N28" s="23"/>
      <c r="O28" s="24"/>
      <c r="P28" s="24"/>
      <c r="Q28" s="12"/>
      <c r="R28" s="12"/>
      <c r="S28" s="12"/>
      <c r="T28" s="12"/>
      <c r="U28" s="12"/>
      <c r="V28" s="12"/>
      <c r="W28" s="12"/>
      <c r="X28" s="12"/>
      <c r="Y28" s="12"/>
      <c r="Z28" s="12"/>
      <c r="AA28" s="12"/>
      <c r="AB28" s="12"/>
      <c r="AC28" s="12"/>
    </row>
    <row r="29" spans="1:29" ht="24.75" customHeight="1">
      <c r="A29" s="12"/>
      <c r="B29" s="13"/>
      <c r="C29" s="13"/>
      <c r="D29" s="12"/>
      <c r="E29" s="12"/>
      <c r="F29" s="14"/>
      <c r="G29" s="12"/>
      <c r="H29" s="15"/>
      <c r="I29" s="12"/>
      <c r="J29" s="12"/>
      <c r="K29" s="12"/>
      <c r="L29" s="12"/>
      <c r="M29" s="12"/>
      <c r="N29" s="23"/>
      <c r="O29" s="24"/>
      <c r="P29" s="24"/>
      <c r="Q29" s="12"/>
      <c r="R29" s="12"/>
      <c r="S29" s="12"/>
      <c r="T29" s="12"/>
      <c r="U29" s="12"/>
      <c r="V29" s="12"/>
      <c r="W29" s="12"/>
      <c r="X29" s="12"/>
      <c r="Y29" s="12"/>
      <c r="Z29" s="12"/>
      <c r="AA29" s="12"/>
      <c r="AB29" s="12"/>
      <c r="AC29" s="12"/>
    </row>
    <row r="30" spans="1:29" ht="24.75" customHeight="1">
      <c r="A30" s="12"/>
      <c r="B30" s="13"/>
      <c r="C30" s="13"/>
      <c r="D30" s="12"/>
      <c r="E30" s="12"/>
      <c r="F30" s="14"/>
      <c r="G30" s="12"/>
      <c r="H30" s="15"/>
      <c r="I30" s="12"/>
      <c r="J30" s="12"/>
      <c r="K30" s="12"/>
      <c r="L30" s="12"/>
      <c r="M30" s="12"/>
      <c r="N30" s="23"/>
      <c r="O30" s="24"/>
      <c r="P30" s="24"/>
      <c r="Q30" s="12"/>
      <c r="R30" s="12"/>
      <c r="S30" s="12"/>
      <c r="T30" s="12"/>
      <c r="U30" s="12"/>
      <c r="V30" s="12"/>
      <c r="W30" s="12"/>
      <c r="X30" s="12"/>
      <c r="Y30" s="12"/>
      <c r="Z30" s="12"/>
      <c r="AA30" s="12"/>
      <c r="AB30" s="12"/>
      <c r="AC30" s="12"/>
    </row>
    <row r="31" spans="1:29" ht="24.75" customHeight="1">
      <c r="A31" s="12"/>
      <c r="B31" s="13"/>
      <c r="C31" s="13"/>
      <c r="D31" s="12"/>
      <c r="E31" s="12"/>
      <c r="F31" s="14"/>
      <c r="G31" s="12"/>
      <c r="H31" s="15"/>
      <c r="I31" s="12"/>
      <c r="J31" s="12"/>
      <c r="K31" s="12"/>
      <c r="L31" s="12"/>
      <c r="M31" s="12"/>
      <c r="N31" s="23"/>
      <c r="O31" s="24"/>
      <c r="P31" s="24"/>
      <c r="Q31" s="12"/>
      <c r="R31" s="12"/>
      <c r="S31" s="12"/>
      <c r="T31" s="12"/>
      <c r="U31" s="12"/>
      <c r="V31" s="12"/>
      <c r="W31" s="12"/>
      <c r="X31" s="12"/>
      <c r="Y31" s="12"/>
      <c r="Z31" s="12"/>
      <c r="AA31" s="12"/>
      <c r="AB31" s="12"/>
      <c r="AC31" s="12"/>
    </row>
    <row r="32" spans="1:29" ht="24.75" customHeight="1">
      <c r="A32" s="12"/>
      <c r="B32" s="13"/>
      <c r="C32" s="13"/>
      <c r="D32" s="12"/>
      <c r="E32" s="12"/>
      <c r="F32" s="14"/>
      <c r="G32" s="12"/>
      <c r="H32" s="15"/>
      <c r="I32" s="12"/>
      <c r="J32" s="12"/>
      <c r="K32" s="12"/>
      <c r="L32" s="12"/>
      <c r="M32" s="12"/>
      <c r="N32" s="23"/>
      <c r="O32" s="24"/>
      <c r="P32" s="24"/>
      <c r="Q32" s="12"/>
      <c r="R32" s="12"/>
      <c r="S32" s="12"/>
      <c r="T32" s="12"/>
      <c r="U32" s="12"/>
      <c r="V32" s="12"/>
      <c r="W32" s="12"/>
      <c r="X32" s="12"/>
      <c r="Y32" s="12"/>
      <c r="Z32" s="12"/>
      <c r="AA32" s="12"/>
      <c r="AB32" s="12"/>
      <c r="AC32" s="12"/>
    </row>
    <row r="33" spans="1:29" ht="24.75" customHeight="1">
      <c r="A33" s="12"/>
      <c r="B33" s="13"/>
      <c r="C33" s="13"/>
      <c r="D33" s="12"/>
      <c r="E33" s="12"/>
      <c r="F33" s="14"/>
      <c r="G33" s="12"/>
      <c r="H33" s="15"/>
      <c r="I33" s="12"/>
      <c r="J33" s="12"/>
      <c r="K33" s="12"/>
      <c r="L33" s="12"/>
      <c r="M33" s="12"/>
      <c r="N33" s="23"/>
      <c r="O33" s="24"/>
      <c r="P33" s="24"/>
      <c r="Q33" s="12"/>
      <c r="R33" s="12"/>
      <c r="S33" s="12"/>
      <c r="T33" s="12"/>
      <c r="U33" s="12"/>
      <c r="V33" s="12"/>
      <c r="W33" s="12"/>
      <c r="X33" s="12"/>
      <c r="Y33" s="12"/>
      <c r="Z33" s="12"/>
      <c r="AA33" s="12"/>
      <c r="AB33" s="12"/>
      <c r="AC33" s="12"/>
    </row>
    <row r="34" spans="1:29" ht="24.75" customHeight="1">
      <c r="A34" s="12"/>
      <c r="B34" s="13"/>
      <c r="C34" s="13"/>
      <c r="D34" s="12"/>
      <c r="E34" s="12"/>
      <c r="F34" s="14"/>
      <c r="G34" s="12"/>
      <c r="H34" s="15"/>
      <c r="I34" s="12"/>
      <c r="J34" s="12"/>
      <c r="K34" s="12"/>
      <c r="L34" s="12"/>
      <c r="M34" s="12"/>
      <c r="N34" s="23"/>
      <c r="O34" s="24"/>
      <c r="P34" s="24"/>
      <c r="Q34" s="12"/>
      <c r="R34" s="12"/>
      <c r="S34" s="12"/>
      <c r="T34" s="12"/>
      <c r="U34" s="12"/>
      <c r="V34" s="12"/>
      <c r="W34" s="12"/>
      <c r="X34" s="12"/>
      <c r="Y34" s="12"/>
      <c r="Z34" s="12"/>
      <c r="AA34" s="12"/>
      <c r="AB34" s="12"/>
      <c r="AC34" s="12"/>
    </row>
    <row r="35" spans="1:29" ht="24.75" customHeight="1">
      <c r="A35" s="12"/>
      <c r="B35" s="13"/>
      <c r="C35" s="13"/>
      <c r="D35" s="12"/>
      <c r="E35" s="12"/>
      <c r="F35" s="14"/>
      <c r="G35" s="12"/>
      <c r="H35" s="15"/>
      <c r="I35" s="12"/>
      <c r="J35" s="12"/>
      <c r="K35" s="12"/>
      <c r="L35" s="12"/>
      <c r="M35" s="12"/>
      <c r="N35" s="23"/>
      <c r="O35" s="24"/>
      <c r="P35" s="24"/>
      <c r="Q35" s="12"/>
      <c r="R35" s="12"/>
      <c r="S35" s="12"/>
      <c r="T35" s="12"/>
      <c r="U35" s="12"/>
      <c r="V35" s="12"/>
      <c r="W35" s="12"/>
      <c r="X35" s="12"/>
      <c r="Y35" s="12"/>
      <c r="Z35" s="12"/>
      <c r="AA35" s="12"/>
      <c r="AB35" s="12"/>
      <c r="AC35" s="12"/>
    </row>
    <row r="36" spans="1:29" ht="24.75" customHeight="1">
      <c r="A36" s="12"/>
      <c r="B36" s="13"/>
      <c r="C36" s="13"/>
      <c r="D36" s="12"/>
      <c r="E36" s="12"/>
      <c r="F36" s="14"/>
      <c r="G36" s="12"/>
      <c r="H36" s="15"/>
      <c r="I36" s="12"/>
      <c r="J36" s="12"/>
      <c r="K36" s="12"/>
      <c r="L36" s="12"/>
      <c r="M36" s="12"/>
      <c r="N36" s="23"/>
      <c r="O36" s="24"/>
      <c r="P36" s="24"/>
      <c r="Q36" s="12"/>
      <c r="R36" s="12"/>
      <c r="S36" s="12"/>
      <c r="T36" s="12"/>
      <c r="U36" s="12"/>
      <c r="V36" s="12"/>
      <c r="W36" s="12"/>
      <c r="X36" s="12"/>
      <c r="Y36" s="12"/>
      <c r="Z36" s="12"/>
      <c r="AA36" s="12"/>
      <c r="AB36" s="12"/>
      <c r="AC36" s="12"/>
    </row>
    <row r="37" spans="1:29" ht="24.75" customHeight="1">
      <c r="A37" s="12"/>
      <c r="B37" s="13"/>
      <c r="C37" s="13"/>
      <c r="D37" s="12"/>
      <c r="E37" s="12"/>
      <c r="F37" s="14"/>
      <c r="G37" s="12"/>
      <c r="H37" s="15"/>
      <c r="I37" s="12"/>
      <c r="J37" s="12"/>
      <c r="K37" s="12"/>
      <c r="L37" s="12"/>
      <c r="M37" s="12"/>
      <c r="N37" s="23"/>
      <c r="O37" s="24"/>
      <c r="P37" s="24"/>
      <c r="Q37" s="12"/>
      <c r="R37" s="12"/>
      <c r="S37" s="12"/>
      <c r="T37" s="12"/>
      <c r="U37" s="12"/>
      <c r="V37" s="12"/>
      <c r="W37" s="12"/>
      <c r="X37" s="12"/>
      <c r="Y37" s="12"/>
      <c r="Z37" s="12"/>
      <c r="AA37" s="12"/>
      <c r="AB37" s="12"/>
      <c r="AC37" s="12"/>
    </row>
    <row r="38" spans="1:29" ht="24.75" customHeight="1">
      <c r="A38" s="12"/>
      <c r="B38" s="13"/>
      <c r="C38" s="13"/>
      <c r="D38" s="12"/>
      <c r="E38" s="12"/>
      <c r="F38" s="14"/>
      <c r="G38" s="12"/>
      <c r="H38" s="15"/>
      <c r="I38" s="12"/>
      <c r="J38" s="12"/>
      <c r="K38" s="12"/>
      <c r="L38" s="12"/>
      <c r="M38" s="12"/>
      <c r="N38" s="23"/>
      <c r="O38" s="24"/>
      <c r="P38" s="24"/>
      <c r="Q38" s="12"/>
      <c r="R38" s="12"/>
      <c r="S38" s="12"/>
      <c r="T38" s="12"/>
      <c r="U38" s="12"/>
      <c r="V38" s="12"/>
      <c r="W38" s="12"/>
      <c r="X38" s="12"/>
      <c r="Y38" s="12"/>
      <c r="Z38" s="12"/>
      <c r="AA38" s="12"/>
      <c r="AB38" s="12"/>
      <c r="AC38" s="12"/>
    </row>
    <row r="39" spans="1:29" ht="24.75" customHeight="1">
      <c r="A39" s="12"/>
      <c r="B39" s="13"/>
      <c r="C39" s="13"/>
      <c r="D39" s="12"/>
      <c r="E39" s="12"/>
      <c r="F39" s="14"/>
      <c r="G39" s="12"/>
      <c r="H39" s="15"/>
      <c r="I39" s="12"/>
      <c r="J39" s="12"/>
      <c r="K39" s="12"/>
      <c r="L39" s="12"/>
      <c r="M39" s="12"/>
      <c r="N39" s="23"/>
      <c r="O39" s="24"/>
      <c r="P39" s="24"/>
      <c r="Q39" s="12"/>
      <c r="R39" s="12"/>
      <c r="S39" s="12"/>
      <c r="T39" s="12"/>
      <c r="U39" s="12"/>
      <c r="V39" s="12"/>
      <c r="W39" s="12"/>
      <c r="X39" s="12"/>
      <c r="Y39" s="12"/>
      <c r="Z39" s="12"/>
      <c r="AA39" s="12"/>
      <c r="AB39" s="12"/>
      <c r="AC39" s="12"/>
    </row>
    <row r="40" spans="1:29" ht="24.75" customHeight="1">
      <c r="A40" s="12"/>
      <c r="B40" s="13"/>
      <c r="C40" s="13"/>
      <c r="D40" s="12"/>
      <c r="E40" s="12"/>
      <c r="F40" s="14"/>
      <c r="G40" s="12"/>
      <c r="H40" s="15"/>
      <c r="I40" s="12"/>
      <c r="J40" s="12"/>
      <c r="K40" s="12"/>
      <c r="L40" s="12"/>
      <c r="M40" s="12"/>
      <c r="N40" s="23"/>
      <c r="O40" s="24"/>
      <c r="P40" s="24"/>
      <c r="Q40" s="12"/>
      <c r="R40" s="12"/>
      <c r="S40" s="12"/>
      <c r="T40" s="12"/>
      <c r="U40" s="12"/>
      <c r="V40" s="12"/>
      <c r="W40" s="12"/>
      <c r="X40" s="12"/>
      <c r="Y40" s="12"/>
      <c r="Z40" s="12"/>
      <c r="AA40" s="12"/>
      <c r="AB40" s="12"/>
      <c r="AC40" s="12"/>
    </row>
    <row r="41" spans="1:29" ht="24.75" customHeight="1">
      <c r="A41" s="12"/>
      <c r="B41" s="13"/>
      <c r="C41" s="13"/>
      <c r="D41" s="12"/>
      <c r="E41" s="12"/>
      <c r="F41" s="14"/>
      <c r="G41" s="12"/>
      <c r="H41" s="15"/>
      <c r="I41" s="12"/>
      <c r="J41" s="12"/>
      <c r="K41" s="12"/>
      <c r="L41" s="12"/>
      <c r="M41" s="12"/>
      <c r="N41" s="23"/>
      <c r="O41" s="24"/>
      <c r="P41" s="24"/>
      <c r="Q41" s="12"/>
      <c r="R41" s="12"/>
      <c r="S41" s="12"/>
      <c r="T41" s="12"/>
      <c r="U41" s="12"/>
      <c r="V41" s="12"/>
      <c r="W41" s="12"/>
      <c r="X41" s="12"/>
      <c r="Y41" s="12"/>
      <c r="Z41" s="12"/>
      <c r="AA41" s="12"/>
      <c r="AB41" s="12"/>
      <c r="AC41" s="12"/>
    </row>
    <row r="42" spans="1:29" ht="24.75" customHeight="1">
      <c r="A42" s="12"/>
      <c r="B42" s="13"/>
      <c r="C42" s="13"/>
      <c r="D42" s="12"/>
      <c r="E42" s="12"/>
      <c r="F42" s="14"/>
      <c r="G42" s="12"/>
      <c r="H42" s="15"/>
      <c r="I42" s="12"/>
      <c r="J42" s="12"/>
      <c r="K42" s="12"/>
      <c r="L42" s="12"/>
      <c r="M42" s="12"/>
      <c r="N42" s="23"/>
      <c r="O42" s="24"/>
      <c r="P42" s="24"/>
      <c r="Q42" s="12"/>
      <c r="R42" s="12"/>
      <c r="S42" s="12"/>
      <c r="T42" s="12"/>
      <c r="U42" s="12"/>
      <c r="V42" s="12"/>
      <c r="W42" s="12"/>
      <c r="X42" s="12"/>
      <c r="Y42" s="12"/>
      <c r="Z42" s="12"/>
      <c r="AA42" s="12"/>
      <c r="AB42" s="12"/>
      <c r="AC42" s="12"/>
    </row>
    <row r="43" spans="1:29" ht="24.75" customHeight="1">
      <c r="A43" s="12"/>
      <c r="B43" s="13"/>
      <c r="C43" s="13"/>
      <c r="D43" s="12"/>
      <c r="E43" s="12"/>
      <c r="F43" s="14"/>
      <c r="G43" s="12"/>
      <c r="H43" s="15"/>
      <c r="I43" s="12"/>
      <c r="J43" s="12"/>
      <c r="K43" s="12"/>
      <c r="L43" s="12"/>
      <c r="M43" s="12"/>
      <c r="N43" s="23"/>
      <c r="O43" s="24"/>
      <c r="P43" s="24"/>
      <c r="Q43" s="12"/>
      <c r="R43" s="12"/>
      <c r="S43" s="12"/>
      <c r="T43" s="12"/>
      <c r="U43" s="12"/>
      <c r="V43" s="12"/>
      <c r="W43" s="12"/>
      <c r="X43" s="12"/>
      <c r="Y43" s="12"/>
      <c r="Z43" s="12"/>
      <c r="AA43" s="12"/>
      <c r="AB43" s="12"/>
      <c r="AC43" s="12"/>
    </row>
    <row r="44" spans="1:29" ht="24.75" customHeight="1">
      <c r="A44" s="12"/>
      <c r="B44" s="13"/>
      <c r="C44" s="13"/>
      <c r="D44" s="12"/>
      <c r="E44" s="12"/>
      <c r="F44" s="14"/>
      <c r="G44" s="12"/>
      <c r="H44" s="15"/>
      <c r="I44" s="12"/>
      <c r="J44" s="12"/>
      <c r="K44" s="12"/>
      <c r="L44" s="12"/>
      <c r="M44" s="12"/>
      <c r="N44" s="23"/>
      <c r="O44" s="24"/>
      <c r="P44" s="24"/>
      <c r="Q44" s="12"/>
      <c r="R44" s="12"/>
      <c r="S44" s="12"/>
      <c r="T44" s="12"/>
      <c r="U44" s="12"/>
      <c r="V44" s="12"/>
      <c r="W44" s="12"/>
      <c r="X44" s="12"/>
      <c r="Y44" s="12"/>
      <c r="Z44" s="12"/>
      <c r="AA44" s="12"/>
      <c r="AB44" s="12"/>
      <c r="AC44" s="12"/>
    </row>
    <row r="45" spans="1:29" ht="24.75" customHeight="1">
      <c r="A45" s="12"/>
      <c r="B45" s="13"/>
      <c r="C45" s="13"/>
      <c r="D45" s="12"/>
      <c r="E45" s="12"/>
      <c r="F45" s="14"/>
      <c r="G45" s="12"/>
      <c r="H45" s="15"/>
      <c r="I45" s="12"/>
      <c r="J45" s="12"/>
      <c r="K45" s="12"/>
      <c r="L45" s="12"/>
      <c r="M45" s="12"/>
      <c r="N45" s="23"/>
      <c r="O45" s="24"/>
      <c r="P45" s="24"/>
      <c r="Q45" s="12"/>
      <c r="R45" s="12"/>
      <c r="S45" s="12"/>
      <c r="T45" s="12"/>
      <c r="U45" s="12"/>
      <c r="V45" s="12"/>
      <c r="W45" s="12"/>
      <c r="X45" s="12"/>
      <c r="Y45" s="12"/>
      <c r="Z45" s="12"/>
      <c r="AA45" s="12"/>
      <c r="AB45" s="12"/>
      <c r="AC45" s="12"/>
    </row>
    <row r="46" spans="1:29" ht="24.75" customHeight="1">
      <c r="A46" s="12"/>
      <c r="B46" s="13"/>
      <c r="C46" s="13"/>
      <c r="D46" s="12"/>
      <c r="E46" s="12"/>
      <c r="F46" s="14"/>
      <c r="G46" s="12"/>
      <c r="H46" s="15"/>
      <c r="I46" s="12"/>
      <c r="J46" s="12"/>
      <c r="K46" s="12"/>
      <c r="L46" s="12"/>
      <c r="M46" s="12"/>
      <c r="N46" s="23"/>
      <c r="O46" s="24"/>
      <c r="P46" s="24"/>
      <c r="Q46" s="12"/>
      <c r="R46" s="12"/>
      <c r="S46" s="12"/>
      <c r="T46" s="12"/>
      <c r="U46" s="12"/>
      <c r="V46" s="12"/>
      <c r="W46" s="12"/>
      <c r="X46" s="12"/>
      <c r="Y46" s="12"/>
      <c r="Z46" s="12"/>
      <c r="AA46" s="12"/>
      <c r="AB46" s="12"/>
      <c r="AC46" s="12"/>
    </row>
    <row r="47" spans="1:29" ht="24.75" customHeight="1">
      <c r="A47" s="12"/>
      <c r="B47" s="13"/>
      <c r="C47" s="13"/>
      <c r="D47" s="12"/>
      <c r="E47" s="12"/>
      <c r="F47" s="14"/>
      <c r="G47" s="12"/>
      <c r="H47" s="15"/>
      <c r="I47" s="12"/>
      <c r="J47" s="12"/>
      <c r="K47" s="12"/>
      <c r="L47" s="12"/>
      <c r="M47" s="12"/>
      <c r="N47" s="23"/>
      <c r="O47" s="24"/>
      <c r="P47" s="24"/>
      <c r="Q47" s="12"/>
      <c r="R47" s="12"/>
      <c r="S47" s="12"/>
      <c r="T47" s="12"/>
      <c r="U47" s="12"/>
      <c r="V47" s="12"/>
      <c r="W47" s="12"/>
      <c r="X47" s="12"/>
      <c r="Y47" s="12"/>
      <c r="Z47" s="12"/>
      <c r="AA47" s="12"/>
      <c r="AB47" s="12"/>
      <c r="AC47" s="12"/>
    </row>
    <row r="48" spans="1:29" ht="24.75" customHeight="1">
      <c r="A48" s="12"/>
      <c r="B48" s="13"/>
      <c r="C48" s="13"/>
      <c r="D48" s="12"/>
      <c r="E48" s="12"/>
      <c r="F48" s="14"/>
      <c r="G48" s="12"/>
      <c r="H48" s="15"/>
      <c r="I48" s="12"/>
      <c r="J48" s="12"/>
      <c r="K48" s="12"/>
      <c r="L48" s="12"/>
      <c r="M48" s="12"/>
      <c r="N48" s="23"/>
      <c r="O48" s="24"/>
      <c r="P48" s="24"/>
      <c r="Q48" s="12"/>
      <c r="R48" s="12"/>
      <c r="S48" s="12"/>
      <c r="T48" s="12"/>
      <c r="U48" s="12"/>
      <c r="V48" s="12"/>
      <c r="W48" s="12"/>
      <c r="X48" s="12"/>
      <c r="Y48" s="12"/>
      <c r="Z48" s="12"/>
      <c r="AA48" s="12"/>
      <c r="AB48" s="12"/>
      <c r="AC48" s="12"/>
    </row>
    <row r="49" spans="1:29" ht="24.75" customHeight="1">
      <c r="A49" s="12"/>
      <c r="B49" s="13"/>
      <c r="C49" s="13"/>
      <c r="D49" s="12"/>
      <c r="E49" s="12"/>
      <c r="F49" s="14"/>
      <c r="G49" s="12"/>
      <c r="H49" s="15"/>
      <c r="I49" s="12"/>
      <c r="J49" s="12"/>
      <c r="K49" s="12"/>
      <c r="L49" s="12"/>
      <c r="M49" s="12"/>
      <c r="N49" s="23"/>
      <c r="O49" s="24"/>
      <c r="P49" s="24"/>
      <c r="Q49" s="12"/>
      <c r="R49" s="12"/>
      <c r="S49" s="12"/>
      <c r="T49" s="12"/>
      <c r="U49" s="12"/>
      <c r="V49" s="12"/>
      <c r="W49" s="12"/>
      <c r="X49" s="12"/>
      <c r="Y49" s="12"/>
      <c r="Z49" s="12"/>
      <c r="AA49" s="12"/>
      <c r="AB49" s="12"/>
      <c r="AC49" s="12"/>
    </row>
    <row r="50" spans="1:29" ht="24.75" customHeight="1">
      <c r="A50" s="12"/>
      <c r="B50" s="13"/>
      <c r="C50" s="13"/>
      <c r="D50" s="12"/>
      <c r="E50" s="12"/>
      <c r="F50" s="14"/>
      <c r="G50" s="12"/>
      <c r="H50" s="15"/>
      <c r="I50" s="12"/>
      <c r="J50" s="12"/>
      <c r="K50" s="12"/>
      <c r="L50" s="12"/>
      <c r="M50" s="12"/>
      <c r="N50" s="23"/>
      <c r="O50" s="24"/>
      <c r="P50" s="24"/>
      <c r="Q50" s="12"/>
      <c r="R50" s="12"/>
      <c r="S50" s="12"/>
      <c r="T50" s="12"/>
      <c r="U50" s="12"/>
      <c r="V50" s="12"/>
      <c r="W50" s="12"/>
      <c r="X50" s="12"/>
      <c r="Y50" s="12"/>
      <c r="Z50" s="12"/>
      <c r="AA50" s="12"/>
      <c r="AB50" s="12"/>
      <c r="AC50" s="12"/>
    </row>
    <row r="51" spans="1:29" ht="24.75" customHeight="1">
      <c r="A51" s="12"/>
      <c r="B51" s="13"/>
      <c r="C51" s="13"/>
      <c r="D51" s="12"/>
      <c r="E51" s="12"/>
      <c r="F51" s="14"/>
      <c r="G51" s="12"/>
      <c r="H51" s="15"/>
      <c r="I51" s="12"/>
      <c r="J51" s="12"/>
      <c r="K51" s="12"/>
      <c r="L51" s="12"/>
      <c r="M51" s="12"/>
      <c r="N51" s="23"/>
      <c r="O51" s="24"/>
      <c r="P51" s="24"/>
      <c r="Q51" s="12"/>
      <c r="R51" s="12"/>
      <c r="S51" s="12"/>
      <c r="T51" s="12"/>
      <c r="U51" s="12"/>
      <c r="V51" s="12"/>
      <c r="W51" s="12"/>
      <c r="X51" s="12"/>
      <c r="Y51" s="12"/>
      <c r="Z51" s="12"/>
      <c r="AA51" s="12"/>
      <c r="AB51" s="12"/>
      <c r="AC51" s="12"/>
    </row>
    <row r="52" spans="1:29" ht="24.75" customHeight="1">
      <c r="A52" s="12"/>
      <c r="B52" s="13"/>
      <c r="C52" s="13"/>
      <c r="D52" s="12"/>
      <c r="E52" s="12"/>
      <c r="F52" s="14"/>
      <c r="G52" s="12"/>
      <c r="H52" s="15"/>
      <c r="I52" s="12"/>
      <c r="J52" s="12"/>
      <c r="K52" s="12"/>
      <c r="L52" s="12"/>
      <c r="M52" s="12"/>
      <c r="N52" s="23"/>
      <c r="O52" s="24"/>
      <c r="P52" s="24"/>
      <c r="Q52" s="12"/>
      <c r="R52" s="12"/>
      <c r="S52" s="12"/>
      <c r="T52" s="12"/>
      <c r="U52" s="12"/>
      <c r="V52" s="12"/>
      <c r="W52" s="12"/>
      <c r="X52" s="12"/>
      <c r="Y52" s="12"/>
      <c r="Z52" s="12"/>
      <c r="AA52" s="12"/>
      <c r="AB52" s="12"/>
      <c r="AC52" s="12"/>
    </row>
    <row r="53" spans="1:29" ht="24.75" customHeight="1">
      <c r="A53" s="12"/>
      <c r="B53" s="13"/>
      <c r="C53" s="13"/>
      <c r="D53" s="12"/>
      <c r="E53" s="12"/>
      <c r="F53" s="14"/>
      <c r="G53" s="12"/>
      <c r="H53" s="15"/>
      <c r="I53" s="12"/>
      <c r="J53" s="12"/>
      <c r="K53" s="12"/>
      <c r="L53" s="12"/>
      <c r="M53" s="12"/>
      <c r="N53" s="23"/>
      <c r="O53" s="24"/>
      <c r="P53" s="24"/>
      <c r="Q53" s="12"/>
      <c r="R53" s="12"/>
      <c r="S53" s="12"/>
      <c r="T53" s="12"/>
      <c r="U53" s="12"/>
      <c r="V53" s="12"/>
      <c r="W53" s="12"/>
      <c r="X53" s="12"/>
      <c r="Y53" s="12"/>
      <c r="Z53" s="12"/>
      <c r="AA53" s="12"/>
      <c r="AB53" s="12"/>
      <c r="AC53" s="12"/>
    </row>
    <row r="54" spans="1:29" ht="24.75" customHeight="1">
      <c r="A54" s="12"/>
      <c r="B54" s="13"/>
      <c r="C54" s="13"/>
      <c r="D54" s="12"/>
      <c r="E54" s="12"/>
      <c r="F54" s="14"/>
      <c r="G54" s="12"/>
      <c r="H54" s="15"/>
      <c r="I54" s="12"/>
      <c r="J54" s="12"/>
      <c r="K54" s="12"/>
      <c r="L54" s="12"/>
      <c r="M54" s="12"/>
      <c r="N54" s="23"/>
      <c r="O54" s="24"/>
      <c r="P54" s="24"/>
      <c r="Q54" s="12"/>
      <c r="R54" s="12"/>
      <c r="S54" s="12"/>
      <c r="T54" s="12"/>
      <c r="U54" s="12"/>
      <c r="V54" s="12"/>
      <c r="W54" s="12"/>
      <c r="X54" s="12"/>
      <c r="Y54" s="12"/>
      <c r="Z54" s="12"/>
      <c r="AA54" s="12"/>
      <c r="AB54" s="12"/>
      <c r="AC54" s="12"/>
    </row>
    <row r="55" spans="1:29" ht="24.75" customHeight="1">
      <c r="A55" s="12"/>
      <c r="B55" s="13"/>
      <c r="C55" s="13"/>
      <c r="D55" s="12"/>
      <c r="E55" s="12"/>
      <c r="F55" s="14"/>
      <c r="G55" s="12"/>
      <c r="H55" s="15"/>
      <c r="I55" s="12"/>
      <c r="J55" s="12"/>
      <c r="K55" s="12"/>
      <c r="L55" s="12"/>
      <c r="M55" s="12"/>
      <c r="N55" s="23"/>
      <c r="O55" s="24"/>
      <c r="P55" s="24"/>
      <c r="Q55" s="12"/>
      <c r="R55" s="12"/>
      <c r="S55" s="12"/>
      <c r="T55" s="12"/>
      <c r="U55" s="12"/>
      <c r="V55" s="12"/>
      <c r="W55" s="12"/>
      <c r="X55" s="12"/>
      <c r="Y55" s="12"/>
      <c r="Z55" s="12"/>
      <c r="AA55" s="12"/>
      <c r="AB55" s="12"/>
      <c r="AC55" s="12"/>
    </row>
    <row r="56" spans="1:29" ht="24.75" customHeight="1">
      <c r="A56" s="12"/>
      <c r="B56" s="13"/>
      <c r="C56" s="13"/>
      <c r="D56" s="12"/>
      <c r="E56" s="12"/>
      <c r="F56" s="14"/>
      <c r="G56" s="12"/>
      <c r="H56" s="15"/>
      <c r="I56" s="12"/>
      <c r="J56" s="12"/>
      <c r="K56" s="12"/>
      <c r="L56" s="12"/>
      <c r="M56" s="12"/>
      <c r="N56" s="23"/>
      <c r="O56" s="24"/>
      <c r="P56" s="24"/>
      <c r="Q56" s="12"/>
      <c r="R56" s="12"/>
      <c r="S56" s="12"/>
      <c r="T56" s="12"/>
      <c r="U56" s="12"/>
      <c r="V56" s="12"/>
      <c r="W56" s="12"/>
      <c r="X56" s="12"/>
      <c r="Y56" s="12"/>
      <c r="Z56" s="12"/>
      <c r="AA56" s="12"/>
      <c r="AB56" s="12"/>
      <c r="AC56" s="12"/>
    </row>
    <row r="57" spans="1:29" ht="24.75" customHeight="1">
      <c r="A57" s="12"/>
      <c r="B57" s="13"/>
      <c r="C57" s="13"/>
      <c r="D57" s="12"/>
      <c r="E57" s="12"/>
      <c r="F57" s="14"/>
      <c r="G57" s="12"/>
      <c r="H57" s="15"/>
      <c r="I57" s="12"/>
      <c r="J57" s="12"/>
      <c r="K57" s="12"/>
      <c r="L57" s="12"/>
      <c r="M57" s="12"/>
      <c r="N57" s="23"/>
      <c r="O57" s="24"/>
      <c r="P57" s="24"/>
      <c r="Q57" s="12"/>
      <c r="R57" s="12"/>
      <c r="S57" s="12"/>
      <c r="T57" s="12"/>
      <c r="U57" s="12"/>
      <c r="V57" s="12"/>
      <c r="W57" s="12"/>
      <c r="X57" s="12"/>
      <c r="Y57" s="12"/>
      <c r="Z57" s="12"/>
      <c r="AA57" s="12"/>
      <c r="AB57" s="12"/>
      <c r="AC57" s="12"/>
    </row>
    <row r="58" spans="1:29" ht="24.75" customHeight="1">
      <c r="A58" s="12"/>
      <c r="B58" s="13"/>
      <c r="C58" s="13"/>
      <c r="D58" s="12"/>
      <c r="E58" s="12"/>
      <c r="F58" s="14"/>
      <c r="G58" s="12"/>
      <c r="H58" s="15"/>
      <c r="I58" s="12"/>
      <c r="J58" s="12"/>
      <c r="K58" s="12"/>
      <c r="L58" s="12"/>
      <c r="M58" s="12"/>
      <c r="N58" s="23"/>
      <c r="O58" s="24"/>
      <c r="P58" s="24"/>
      <c r="Q58" s="12"/>
      <c r="R58" s="12"/>
      <c r="S58" s="12"/>
      <c r="T58" s="12"/>
      <c r="U58" s="12"/>
      <c r="V58" s="12"/>
      <c r="W58" s="12"/>
      <c r="X58" s="12"/>
      <c r="Y58" s="12"/>
      <c r="Z58" s="12"/>
      <c r="AA58" s="12"/>
      <c r="AB58" s="12"/>
      <c r="AC58" s="12"/>
    </row>
    <row r="59" spans="1:29" ht="24.75" customHeight="1">
      <c r="A59" s="12"/>
      <c r="B59" s="13"/>
      <c r="C59" s="13"/>
      <c r="D59" s="12"/>
      <c r="E59" s="12"/>
      <c r="F59" s="14"/>
      <c r="G59" s="12"/>
      <c r="H59" s="15"/>
      <c r="I59" s="12"/>
      <c r="J59" s="12"/>
      <c r="K59" s="12"/>
      <c r="L59" s="12"/>
      <c r="M59" s="12"/>
      <c r="N59" s="23"/>
      <c r="O59" s="24"/>
      <c r="P59" s="24"/>
      <c r="Q59" s="12"/>
      <c r="R59" s="12"/>
      <c r="S59" s="12"/>
      <c r="T59" s="12"/>
      <c r="U59" s="12"/>
      <c r="V59" s="12"/>
      <c r="W59" s="12"/>
      <c r="X59" s="12"/>
      <c r="Y59" s="12"/>
      <c r="Z59" s="12"/>
      <c r="AA59" s="12"/>
      <c r="AB59" s="12"/>
      <c r="AC59" s="12"/>
    </row>
    <row r="60" spans="1:29" ht="24.75" customHeight="1">
      <c r="A60" s="12"/>
      <c r="B60" s="13"/>
      <c r="C60" s="13"/>
      <c r="D60" s="12"/>
      <c r="E60" s="12"/>
      <c r="F60" s="14"/>
      <c r="G60" s="12"/>
      <c r="H60" s="15"/>
      <c r="I60" s="12"/>
      <c r="J60" s="12"/>
      <c r="K60" s="12"/>
      <c r="L60" s="12"/>
      <c r="M60" s="12"/>
      <c r="N60" s="23"/>
      <c r="O60" s="24"/>
      <c r="P60" s="24"/>
      <c r="Q60" s="12"/>
      <c r="R60" s="12"/>
      <c r="S60" s="12"/>
      <c r="T60" s="12"/>
      <c r="U60" s="12"/>
      <c r="V60" s="12"/>
      <c r="W60" s="12"/>
      <c r="X60" s="12"/>
      <c r="Y60" s="12"/>
      <c r="Z60" s="12"/>
      <c r="AA60" s="12"/>
      <c r="AB60" s="12"/>
      <c r="AC60" s="12"/>
    </row>
    <row r="61" spans="1:29" ht="24.75" customHeight="1">
      <c r="A61" s="12"/>
      <c r="B61" s="13"/>
      <c r="C61" s="13"/>
      <c r="D61" s="12"/>
      <c r="E61" s="12"/>
      <c r="F61" s="14"/>
      <c r="G61" s="12"/>
      <c r="H61" s="15"/>
      <c r="I61" s="12"/>
      <c r="J61" s="12"/>
      <c r="K61" s="12"/>
      <c r="L61" s="12"/>
      <c r="M61" s="12"/>
      <c r="N61" s="23"/>
      <c r="O61" s="24"/>
      <c r="P61" s="24"/>
      <c r="Q61" s="12"/>
      <c r="R61" s="12"/>
      <c r="S61" s="12"/>
      <c r="T61" s="12"/>
      <c r="U61" s="12"/>
      <c r="V61" s="12"/>
      <c r="W61" s="12"/>
      <c r="X61" s="12"/>
      <c r="Y61" s="12"/>
      <c r="Z61" s="12"/>
      <c r="AA61" s="12"/>
      <c r="AB61" s="12"/>
      <c r="AC61" s="12"/>
    </row>
    <row r="62" spans="1:29" ht="24.75" customHeight="1">
      <c r="A62" s="12"/>
      <c r="B62" s="13"/>
      <c r="C62" s="13"/>
      <c r="D62" s="12"/>
      <c r="E62" s="12"/>
      <c r="F62" s="14"/>
      <c r="G62" s="12"/>
      <c r="H62" s="15"/>
      <c r="I62" s="12"/>
      <c r="J62" s="12"/>
      <c r="K62" s="12"/>
      <c r="L62" s="12"/>
      <c r="M62" s="12"/>
      <c r="N62" s="23"/>
      <c r="O62" s="24"/>
      <c r="P62" s="24"/>
      <c r="Q62" s="12"/>
      <c r="R62" s="12"/>
      <c r="S62" s="12"/>
      <c r="T62" s="12"/>
      <c r="U62" s="12"/>
      <c r="V62" s="12"/>
      <c r="W62" s="12"/>
      <c r="X62" s="12"/>
      <c r="Y62" s="12"/>
      <c r="Z62" s="12"/>
      <c r="AA62" s="12"/>
      <c r="AB62" s="12"/>
      <c r="AC62" s="12"/>
    </row>
    <row r="63" spans="1:29" ht="24.75" customHeight="1">
      <c r="A63" s="12"/>
      <c r="B63" s="13"/>
      <c r="C63" s="13"/>
      <c r="D63" s="12"/>
      <c r="E63" s="12"/>
      <c r="F63" s="14"/>
      <c r="G63" s="12"/>
      <c r="H63" s="15"/>
      <c r="I63" s="12"/>
      <c r="J63" s="12"/>
      <c r="K63" s="12"/>
      <c r="L63" s="12"/>
      <c r="M63" s="12"/>
      <c r="N63" s="23"/>
      <c r="O63" s="24"/>
      <c r="P63" s="24"/>
      <c r="Q63" s="12"/>
      <c r="R63" s="12"/>
      <c r="S63" s="12"/>
      <c r="T63" s="12"/>
      <c r="U63" s="12"/>
      <c r="V63" s="12"/>
      <c r="W63" s="12"/>
      <c r="X63" s="12"/>
      <c r="Y63" s="12"/>
      <c r="Z63" s="12"/>
      <c r="AA63" s="12"/>
      <c r="AB63" s="12"/>
      <c r="AC63" s="12"/>
    </row>
    <row r="64" spans="1:29" ht="24.75" customHeight="1">
      <c r="A64" s="12"/>
      <c r="B64" s="13"/>
      <c r="C64" s="13"/>
      <c r="D64" s="12"/>
      <c r="E64" s="12"/>
      <c r="F64" s="14"/>
      <c r="G64" s="12"/>
      <c r="H64" s="15"/>
      <c r="I64" s="12"/>
      <c r="J64" s="12"/>
      <c r="K64" s="12"/>
      <c r="L64" s="12"/>
      <c r="M64" s="12"/>
      <c r="N64" s="23"/>
      <c r="O64" s="24"/>
      <c r="P64" s="24"/>
      <c r="Q64" s="12"/>
      <c r="R64" s="12"/>
      <c r="S64" s="12"/>
      <c r="T64" s="12"/>
      <c r="U64" s="12"/>
      <c r="V64" s="12"/>
      <c r="W64" s="12"/>
      <c r="X64" s="12"/>
      <c r="Y64" s="12"/>
      <c r="Z64" s="12"/>
      <c r="AA64" s="12"/>
      <c r="AB64" s="12"/>
      <c r="AC64" s="12"/>
    </row>
    <row r="65" spans="1:29" ht="24.75" customHeight="1">
      <c r="A65" s="12"/>
      <c r="B65" s="13"/>
      <c r="C65" s="13"/>
      <c r="D65" s="12"/>
      <c r="E65" s="12"/>
      <c r="F65" s="14"/>
      <c r="G65" s="12"/>
      <c r="H65" s="15"/>
      <c r="I65" s="12"/>
      <c r="J65" s="12"/>
      <c r="K65" s="12"/>
      <c r="L65" s="12"/>
      <c r="M65" s="12"/>
      <c r="N65" s="23"/>
      <c r="O65" s="24"/>
      <c r="P65" s="24"/>
      <c r="Q65" s="12"/>
      <c r="R65" s="12"/>
      <c r="S65" s="12"/>
      <c r="T65" s="12"/>
      <c r="U65" s="12"/>
      <c r="V65" s="12"/>
      <c r="W65" s="12"/>
      <c r="X65" s="12"/>
      <c r="Y65" s="12"/>
      <c r="Z65" s="12"/>
      <c r="AA65" s="12"/>
      <c r="AB65" s="12"/>
      <c r="AC65" s="12"/>
    </row>
    <row r="66" spans="1:29" ht="24.75" customHeight="1">
      <c r="A66" s="12"/>
      <c r="B66" s="13"/>
      <c r="C66" s="13"/>
      <c r="D66" s="12"/>
      <c r="E66" s="12"/>
      <c r="F66" s="14"/>
      <c r="G66" s="12"/>
      <c r="H66" s="15"/>
      <c r="I66" s="12"/>
      <c r="J66" s="12"/>
      <c r="K66" s="12"/>
      <c r="L66" s="12"/>
      <c r="M66" s="12"/>
      <c r="N66" s="23"/>
      <c r="O66" s="24"/>
      <c r="P66" s="24"/>
      <c r="Q66" s="12"/>
      <c r="R66" s="12"/>
      <c r="S66" s="12"/>
      <c r="T66" s="12"/>
      <c r="U66" s="12"/>
      <c r="V66" s="12"/>
      <c r="W66" s="12"/>
      <c r="X66" s="12"/>
      <c r="Y66" s="12"/>
      <c r="Z66" s="12"/>
      <c r="AA66" s="12"/>
      <c r="AB66" s="12"/>
      <c r="AC66" s="12"/>
    </row>
    <row r="67" spans="1:29" ht="24.75" customHeight="1">
      <c r="A67" s="12"/>
      <c r="B67" s="13"/>
      <c r="C67" s="13"/>
      <c r="D67" s="12"/>
      <c r="E67" s="12"/>
      <c r="F67" s="14"/>
      <c r="G67" s="12"/>
      <c r="H67" s="15"/>
      <c r="I67" s="12"/>
      <c r="J67" s="12"/>
      <c r="K67" s="12"/>
      <c r="L67" s="12"/>
      <c r="M67" s="12"/>
      <c r="N67" s="23"/>
      <c r="O67" s="24"/>
      <c r="P67" s="24"/>
      <c r="Q67" s="12"/>
      <c r="R67" s="12"/>
      <c r="S67" s="12"/>
      <c r="T67" s="12"/>
      <c r="U67" s="12"/>
      <c r="V67" s="12"/>
      <c r="W67" s="12"/>
      <c r="X67" s="12"/>
      <c r="Y67" s="12"/>
      <c r="Z67" s="12"/>
      <c r="AA67" s="12"/>
      <c r="AB67" s="12"/>
      <c r="AC67" s="12"/>
    </row>
    <row r="68" spans="1:29" ht="24.75" customHeight="1">
      <c r="A68" s="12"/>
      <c r="B68" s="13"/>
      <c r="C68" s="13"/>
      <c r="D68" s="12"/>
      <c r="E68" s="12"/>
      <c r="F68" s="14"/>
      <c r="G68" s="12"/>
      <c r="H68" s="15"/>
      <c r="I68" s="12"/>
      <c r="J68" s="12"/>
      <c r="K68" s="12"/>
      <c r="L68" s="12"/>
      <c r="M68" s="12"/>
      <c r="N68" s="23"/>
      <c r="O68" s="24"/>
      <c r="P68" s="24"/>
      <c r="Q68" s="12"/>
      <c r="R68" s="12"/>
      <c r="S68" s="12"/>
      <c r="T68" s="12"/>
      <c r="U68" s="12"/>
      <c r="V68" s="12"/>
      <c r="W68" s="12"/>
      <c r="X68" s="12"/>
      <c r="Y68" s="12"/>
      <c r="Z68" s="12"/>
      <c r="AA68" s="12"/>
      <c r="AB68" s="12"/>
      <c r="AC68" s="12"/>
    </row>
    <row r="69" spans="1:29" ht="24.75" customHeight="1">
      <c r="A69" s="12"/>
      <c r="B69" s="13"/>
      <c r="C69" s="13"/>
      <c r="D69" s="12"/>
      <c r="E69" s="12"/>
      <c r="F69" s="14"/>
      <c r="G69" s="12"/>
      <c r="H69" s="15"/>
      <c r="I69" s="12"/>
      <c r="J69" s="12"/>
      <c r="K69" s="12"/>
      <c r="L69" s="12"/>
      <c r="M69" s="12"/>
      <c r="N69" s="23"/>
      <c r="O69" s="24"/>
      <c r="P69" s="24"/>
      <c r="Q69" s="12"/>
      <c r="R69" s="12"/>
      <c r="S69" s="12"/>
      <c r="T69" s="12"/>
      <c r="U69" s="12"/>
      <c r="V69" s="12"/>
      <c r="W69" s="12"/>
      <c r="X69" s="12"/>
      <c r="Y69" s="12"/>
      <c r="Z69" s="12"/>
      <c r="AA69" s="12"/>
      <c r="AB69" s="12"/>
      <c r="AC69" s="12"/>
    </row>
    <row r="70" spans="1:29" ht="24.75" customHeight="1">
      <c r="A70" s="12"/>
      <c r="B70" s="13"/>
      <c r="C70" s="13"/>
      <c r="D70" s="12"/>
      <c r="E70" s="12"/>
      <c r="F70" s="14"/>
      <c r="G70" s="12"/>
      <c r="H70" s="15"/>
      <c r="I70" s="12"/>
      <c r="J70" s="12"/>
      <c r="K70" s="12"/>
      <c r="L70" s="12"/>
      <c r="M70" s="12"/>
      <c r="N70" s="23"/>
      <c r="O70" s="24"/>
      <c r="P70" s="24"/>
      <c r="Q70" s="12"/>
      <c r="R70" s="12"/>
      <c r="S70" s="12"/>
      <c r="T70" s="12"/>
      <c r="U70" s="12"/>
      <c r="V70" s="12"/>
      <c r="W70" s="12"/>
      <c r="X70" s="12"/>
      <c r="Y70" s="12"/>
      <c r="Z70" s="12"/>
      <c r="AA70" s="12"/>
      <c r="AB70" s="12"/>
      <c r="AC70" s="12"/>
    </row>
    <row r="71" spans="1:29" ht="24.75" customHeight="1">
      <c r="A71" s="12"/>
      <c r="B71" s="13"/>
      <c r="C71" s="13"/>
      <c r="D71" s="12"/>
      <c r="E71" s="12"/>
      <c r="F71" s="14"/>
      <c r="G71" s="12"/>
      <c r="H71" s="15"/>
      <c r="I71" s="12"/>
      <c r="J71" s="12"/>
      <c r="K71" s="12"/>
      <c r="L71" s="12"/>
      <c r="M71" s="12"/>
      <c r="N71" s="23"/>
      <c r="O71" s="24"/>
      <c r="P71" s="24"/>
      <c r="Q71" s="12"/>
      <c r="R71" s="12"/>
      <c r="S71" s="12"/>
      <c r="T71" s="12"/>
      <c r="U71" s="12"/>
      <c r="V71" s="12"/>
      <c r="W71" s="12"/>
      <c r="X71" s="12"/>
      <c r="Y71" s="12"/>
      <c r="Z71" s="12"/>
      <c r="AA71" s="12"/>
      <c r="AB71" s="12"/>
      <c r="AC71" s="12"/>
    </row>
    <row r="72" spans="1:29" ht="24.75" customHeight="1">
      <c r="A72" s="12"/>
      <c r="B72" s="13"/>
      <c r="C72" s="13"/>
      <c r="D72" s="12"/>
      <c r="E72" s="12"/>
      <c r="F72" s="14"/>
      <c r="G72" s="12"/>
      <c r="H72" s="15"/>
      <c r="I72" s="12"/>
      <c r="J72" s="12"/>
      <c r="K72" s="12"/>
      <c r="L72" s="12"/>
      <c r="M72" s="12"/>
      <c r="N72" s="23"/>
      <c r="O72" s="24"/>
      <c r="P72" s="24"/>
      <c r="Q72" s="12"/>
      <c r="R72" s="12"/>
      <c r="S72" s="12"/>
      <c r="T72" s="12"/>
      <c r="U72" s="12"/>
      <c r="V72" s="12"/>
      <c r="W72" s="12"/>
      <c r="X72" s="12"/>
      <c r="Y72" s="12"/>
      <c r="Z72" s="12"/>
      <c r="AA72" s="12"/>
      <c r="AB72" s="12"/>
      <c r="AC72" s="12"/>
    </row>
    <row r="73" spans="1:29" ht="24.75" customHeight="1">
      <c r="A73" s="12"/>
      <c r="B73" s="13"/>
      <c r="C73" s="13"/>
      <c r="D73" s="12"/>
      <c r="E73" s="12"/>
      <c r="F73" s="14"/>
      <c r="G73" s="12"/>
      <c r="H73" s="15"/>
      <c r="I73" s="12"/>
      <c r="J73" s="12"/>
      <c r="K73" s="12"/>
      <c r="L73" s="12"/>
      <c r="M73" s="12"/>
      <c r="N73" s="23"/>
      <c r="O73" s="24"/>
      <c r="P73" s="24"/>
      <c r="Q73" s="12"/>
      <c r="R73" s="12"/>
      <c r="S73" s="12"/>
      <c r="T73" s="12"/>
      <c r="U73" s="12"/>
      <c r="V73" s="12"/>
      <c r="W73" s="12"/>
      <c r="X73" s="12"/>
      <c r="Y73" s="12"/>
      <c r="Z73" s="12"/>
      <c r="AA73" s="12"/>
      <c r="AB73" s="12"/>
      <c r="AC73" s="12"/>
    </row>
    <row r="74" spans="1:29" ht="24.75" customHeight="1">
      <c r="A74" s="12"/>
      <c r="B74" s="13"/>
      <c r="C74" s="13"/>
      <c r="D74" s="12"/>
      <c r="E74" s="12"/>
      <c r="F74" s="14"/>
      <c r="G74" s="12"/>
      <c r="H74" s="15"/>
      <c r="I74" s="12"/>
      <c r="J74" s="12"/>
      <c r="K74" s="12"/>
      <c r="L74" s="12"/>
      <c r="M74" s="12"/>
      <c r="N74" s="23"/>
      <c r="O74" s="24"/>
      <c r="P74" s="24"/>
      <c r="Q74" s="12"/>
      <c r="R74" s="12"/>
      <c r="S74" s="12"/>
      <c r="T74" s="12"/>
      <c r="U74" s="12"/>
      <c r="V74" s="12"/>
      <c r="W74" s="12"/>
      <c r="X74" s="12"/>
      <c r="Y74" s="12"/>
      <c r="Z74" s="12"/>
      <c r="AA74" s="12"/>
      <c r="AB74" s="12"/>
      <c r="AC74" s="12"/>
    </row>
    <row r="75" spans="1:29" ht="24.75" customHeight="1">
      <c r="A75" s="12"/>
      <c r="B75" s="13"/>
      <c r="C75" s="13"/>
      <c r="D75" s="12"/>
      <c r="E75" s="12"/>
      <c r="F75" s="14"/>
      <c r="G75" s="12"/>
      <c r="H75" s="15"/>
      <c r="I75" s="12"/>
      <c r="J75" s="12"/>
      <c r="K75" s="12"/>
      <c r="L75" s="12"/>
      <c r="M75" s="12"/>
      <c r="N75" s="23"/>
      <c r="O75" s="24"/>
      <c r="P75" s="24"/>
      <c r="Q75" s="12"/>
      <c r="R75" s="12"/>
      <c r="S75" s="12"/>
      <c r="T75" s="12"/>
      <c r="U75" s="12"/>
      <c r="V75" s="12"/>
      <c r="W75" s="12"/>
      <c r="X75" s="12"/>
      <c r="Y75" s="12"/>
      <c r="Z75" s="12"/>
      <c r="AA75" s="12"/>
      <c r="AB75" s="12"/>
      <c r="AC75" s="12"/>
    </row>
    <row r="76" spans="1:29" ht="24.75" customHeight="1">
      <c r="A76" s="12"/>
      <c r="B76" s="13"/>
      <c r="C76" s="13"/>
      <c r="D76" s="12"/>
      <c r="E76" s="12"/>
      <c r="F76" s="14"/>
      <c r="G76" s="12"/>
      <c r="H76" s="15"/>
      <c r="I76" s="12"/>
      <c r="J76" s="12"/>
      <c r="K76" s="12"/>
      <c r="L76" s="12"/>
      <c r="M76" s="12"/>
      <c r="N76" s="23"/>
      <c r="O76" s="24"/>
      <c r="P76" s="24"/>
      <c r="Q76" s="12"/>
      <c r="R76" s="12"/>
      <c r="S76" s="12"/>
      <c r="T76" s="12"/>
      <c r="U76" s="12"/>
      <c r="V76" s="12"/>
      <c r="W76" s="12"/>
      <c r="X76" s="12"/>
      <c r="Y76" s="12"/>
      <c r="Z76" s="12"/>
      <c r="AA76" s="12"/>
      <c r="AB76" s="12"/>
      <c r="AC76" s="12"/>
    </row>
    <row r="77" spans="1:29" ht="24.75" customHeight="1">
      <c r="A77" s="12"/>
      <c r="B77" s="13"/>
      <c r="C77" s="13"/>
      <c r="D77" s="12"/>
      <c r="E77" s="12"/>
      <c r="F77" s="14"/>
      <c r="G77" s="12"/>
      <c r="H77" s="15"/>
      <c r="I77" s="12"/>
      <c r="J77" s="12"/>
      <c r="K77" s="12"/>
      <c r="L77" s="12"/>
      <c r="M77" s="12"/>
      <c r="N77" s="23"/>
      <c r="O77" s="24"/>
      <c r="P77" s="24"/>
      <c r="Q77" s="12"/>
      <c r="R77" s="12"/>
      <c r="S77" s="12"/>
      <c r="T77" s="12"/>
      <c r="U77" s="12"/>
      <c r="V77" s="12"/>
      <c r="W77" s="12"/>
      <c r="X77" s="12"/>
      <c r="Y77" s="12"/>
      <c r="Z77" s="12"/>
      <c r="AA77" s="12"/>
      <c r="AB77" s="12"/>
      <c r="AC77" s="12"/>
    </row>
    <row r="78" spans="1:29" ht="24.75" customHeight="1">
      <c r="A78" s="12"/>
      <c r="B78" s="13"/>
      <c r="C78" s="13"/>
      <c r="D78" s="12"/>
      <c r="E78" s="12"/>
      <c r="F78" s="14"/>
      <c r="G78" s="12"/>
      <c r="H78" s="15"/>
      <c r="I78" s="12"/>
      <c r="J78" s="12"/>
      <c r="K78" s="12"/>
      <c r="L78" s="12"/>
      <c r="M78" s="12"/>
      <c r="N78" s="23"/>
      <c r="O78" s="24"/>
      <c r="P78" s="24"/>
      <c r="Q78" s="12"/>
      <c r="R78" s="12"/>
      <c r="S78" s="12"/>
      <c r="T78" s="12"/>
      <c r="U78" s="12"/>
      <c r="V78" s="12"/>
      <c r="W78" s="12"/>
      <c r="X78" s="12"/>
      <c r="Y78" s="12"/>
      <c r="Z78" s="12"/>
      <c r="AA78" s="12"/>
      <c r="AB78" s="12"/>
      <c r="AC78" s="12"/>
    </row>
    <row r="79" spans="1:29" ht="24.75" customHeight="1">
      <c r="A79" s="12"/>
      <c r="B79" s="13"/>
      <c r="C79" s="13"/>
      <c r="D79" s="12"/>
      <c r="E79" s="12"/>
      <c r="F79" s="14"/>
      <c r="G79" s="12"/>
      <c r="H79" s="15"/>
      <c r="I79" s="12"/>
      <c r="J79" s="12"/>
      <c r="K79" s="12"/>
      <c r="L79" s="12"/>
      <c r="M79" s="12"/>
      <c r="N79" s="23"/>
      <c r="O79" s="24"/>
      <c r="P79" s="24"/>
      <c r="Q79" s="12"/>
      <c r="R79" s="12"/>
      <c r="S79" s="12"/>
      <c r="T79" s="12"/>
      <c r="U79" s="12"/>
      <c r="V79" s="12"/>
      <c r="W79" s="12"/>
      <c r="X79" s="12"/>
      <c r="Y79" s="12"/>
      <c r="Z79" s="12"/>
      <c r="AA79" s="12"/>
      <c r="AB79" s="12"/>
      <c r="AC79" s="12"/>
    </row>
    <row r="80" spans="1:29" ht="24.75" customHeight="1">
      <c r="A80" s="12"/>
      <c r="B80" s="13"/>
      <c r="C80" s="13"/>
      <c r="D80" s="12"/>
      <c r="E80" s="12"/>
      <c r="F80" s="14"/>
      <c r="G80" s="12"/>
      <c r="H80" s="15"/>
      <c r="I80" s="12"/>
      <c r="J80" s="12"/>
      <c r="K80" s="12"/>
      <c r="L80" s="12"/>
      <c r="M80" s="12"/>
      <c r="N80" s="23"/>
      <c r="O80" s="24"/>
      <c r="P80" s="24"/>
      <c r="Q80" s="12"/>
      <c r="R80" s="12"/>
      <c r="S80" s="12"/>
      <c r="T80" s="12"/>
      <c r="U80" s="12"/>
      <c r="V80" s="12"/>
      <c r="W80" s="12"/>
      <c r="X80" s="12"/>
      <c r="Y80" s="12"/>
      <c r="Z80" s="12"/>
      <c r="AA80" s="12"/>
      <c r="AB80" s="12"/>
      <c r="AC80" s="12"/>
    </row>
    <row r="81" spans="1:29" ht="24.75" customHeight="1">
      <c r="A81" s="12"/>
      <c r="B81" s="13"/>
      <c r="C81" s="13"/>
      <c r="D81" s="12"/>
      <c r="E81" s="12"/>
      <c r="F81" s="14"/>
      <c r="G81" s="12"/>
      <c r="H81" s="15"/>
      <c r="I81" s="12"/>
      <c r="J81" s="12"/>
      <c r="K81" s="12"/>
      <c r="L81" s="12"/>
      <c r="M81" s="12"/>
      <c r="N81" s="23"/>
      <c r="O81" s="24"/>
      <c r="P81" s="24"/>
      <c r="Q81" s="12"/>
      <c r="R81" s="12"/>
      <c r="S81" s="12"/>
      <c r="T81" s="12"/>
      <c r="U81" s="12"/>
      <c r="V81" s="12"/>
      <c r="W81" s="12"/>
      <c r="X81" s="12"/>
      <c r="Y81" s="12"/>
      <c r="Z81" s="12"/>
      <c r="AA81" s="12"/>
      <c r="AB81" s="12"/>
      <c r="AC81" s="12"/>
    </row>
    <row r="82" spans="1:29" ht="24.75" customHeight="1">
      <c r="A82" s="12"/>
      <c r="B82" s="13"/>
      <c r="C82" s="13"/>
      <c r="D82" s="12"/>
      <c r="E82" s="12"/>
      <c r="F82" s="14"/>
      <c r="G82" s="12"/>
      <c r="H82" s="15"/>
      <c r="I82" s="12"/>
      <c r="J82" s="12"/>
      <c r="K82" s="12"/>
      <c r="L82" s="12"/>
      <c r="M82" s="12"/>
      <c r="N82" s="23"/>
      <c r="O82" s="24"/>
      <c r="P82" s="24"/>
      <c r="Q82" s="12"/>
      <c r="R82" s="12"/>
      <c r="S82" s="12"/>
      <c r="T82" s="12"/>
      <c r="U82" s="12"/>
      <c r="V82" s="12"/>
      <c r="W82" s="12"/>
      <c r="X82" s="12"/>
      <c r="Y82" s="12"/>
      <c r="Z82" s="12"/>
      <c r="AA82" s="12"/>
      <c r="AB82" s="12"/>
      <c r="AC82" s="12"/>
    </row>
    <row r="83" spans="1:29" ht="24.75" customHeight="1">
      <c r="A83" s="12"/>
      <c r="B83" s="13"/>
      <c r="C83" s="13"/>
      <c r="D83" s="12"/>
      <c r="E83" s="12"/>
      <c r="F83" s="14"/>
      <c r="G83" s="12"/>
      <c r="H83" s="15"/>
      <c r="I83" s="12"/>
      <c r="J83" s="12"/>
      <c r="K83" s="12"/>
      <c r="L83" s="12"/>
      <c r="M83" s="12"/>
      <c r="N83" s="23"/>
      <c r="O83" s="24"/>
      <c r="P83" s="24"/>
      <c r="Q83" s="12"/>
      <c r="R83" s="12"/>
      <c r="S83" s="12"/>
      <c r="T83" s="12"/>
      <c r="U83" s="12"/>
      <c r="V83" s="12"/>
      <c r="W83" s="12"/>
      <c r="X83" s="12"/>
      <c r="Y83" s="12"/>
      <c r="Z83" s="12"/>
      <c r="AA83" s="12"/>
      <c r="AB83" s="12"/>
      <c r="AC83" s="12"/>
    </row>
    <row r="84" spans="1:29" ht="24.75" customHeight="1">
      <c r="A84" s="12"/>
      <c r="B84" s="13"/>
      <c r="C84" s="13"/>
      <c r="D84" s="12"/>
      <c r="E84" s="12"/>
      <c r="F84" s="14"/>
      <c r="G84" s="12"/>
      <c r="H84" s="15"/>
      <c r="I84" s="12"/>
      <c r="J84" s="12"/>
      <c r="K84" s="12"/>
      <c r="L84" s="12"/>
      <c r="M84" s="12"/>
      <c r="N84" s="23"/>
      <c r="O84" s="24"/>
      <c r="P84" s="24"/>
      <c r="Q84" s="12"/>
      <c r="R84" s="12"/>
      <c r="S84" s="12"/>
      <c r="T84" s="12"/>
      <c r="U84" s="12"/>
      <c r="V84" s="12"/>
      <c r="W84" s="12"/>
      <c r="X84" s="12"/>
      <c r="Y84" s="12"/>
      <c r="Z84" s="12"/>
      <c r="AA84" s="12"/>
      <c r="AB84" s="12"/>
      <c r="AC84" s="12"/>
    </row>
    <row r="85" spans="1:29" ht="24.75" customHeight="1">
      <c r="A85" s="12"/>
      <c r="B85" s="13"/>
      <c r="C85" s="13"/>
      <c r="D85" s="12"/>
      <c r="E85" s="12"/>
      <c r="F85" s="14"/>
      <c r="G85" s="12"/>
      <c r="H85" s="15"/>
      <c r="I85" s="12"/>
      <c r="J85" s="12"/>
      <c r="K85" s="12"/>
      <c r="L85" s="12"/>
      <c r="M85" s="12"/>
      <c r="N85" s="23"/>
      <c r="O85" s="24"/>
      <c r="P85" s="24"/>
      <c r="Q85" s="12"/>
      <c r="R85" s="12"/>
      <c r="S85" s="12"/>
      <c r="T85" s="12"/>
      <c r="U85" s="12"/>
      <c r="V85" s="12"/>
      <c r="W85" s="12"/>
      <c r="X85" s="12"/>
      <c r="Y85" s="12"/>
      <c r="Z85" s="12"/>
      <c r="AA85" s="12"/>
      <c r="AB85" s="12"/>
      <c r="AC85" s="12"/>
    </row>
    <row r="86" spans="1:29" ht="24.75" customHeight="1">
      <c r="A86" s="12"/>
      <c r="B86" s="13"/>
      <c r="C86" s="13"/>
      <c r="D86" s="12"/>
      <c r="E86" s="12"/>
      <c r="F86" s="14"/>
      <c r="G86" s="12"/>
      <c r="H86" s="15"/>
      <c r="I86" s="12"/>
      <c r="J86" s="12"/>
      <c r="K86" s="12"/>
      <c r="L86" s="12"/>
      <c r="M86" s="12"/>
      <c r="N86" s="23"/>
      <c r="O86" s="24"/>
      <c r="P86" s="24"/>
      <c r="Q86" s="12"/>
      <c r="R86" s="12"/>
      <c r="S86" s="12"/>
      <c r="T86" s="12"/>
      <c r="U86" s="12"/>
      <c r="V86" s="12"/>
      <c r="W86" s="12"/>
      <c r="X86" s="12"/>
      <c r="Y86" s="12"/>
      <c r="Z86" s="12"/>
      <c r="AA86" s="12"/>
      <c r="AB86" s="12"/>
      <c r="AC86" s="12"/>
    </row>
    <row r="87" spans="1:29" ht="24.75" customHeight="1">
      <c r="A87" s="12"/>
      <c r="B87" s="13"/>
      <c r="C87" s="13"/>
      <c r="D87" s="12"/>
      <c r="E87" s="12"/>
      <c r="F87" s="14"/>
      <c r="G87" s="12"/>
      <c r="H87" s="15"/>
      <c r="I87" s="12"/>
      <c r="J87" s="12"/>
      <c r="K87" s="12"/>
      <c r="L87" s="12"/>
      <c r="M87" s="12"/>
      <c r="N87" s="23"/>
      <c r="O87" s="24"/>
      <c r="P87" s="24"/>
      <c r="Q87" s="12"/>
      <c r="R87" s="12"/>
      <c r="S87" s="12"/>
      <c r="T87" s="12"/>
      <c r="U87" s="12"/>
      <c r="V87" s="12"/>
      <c r="W87" s="12"/>
      <c r="X87" s="12"/>
      <c r="Y87" s="12"/>
      <c r="Z87" s="12"/>
      <c r="AA87" s="12"/>
      <c r="AB87" s="12"/>
      <c r="AC87" s="12"/>
    </row>
    <row r="88" spans="1:29" ht="24.75" customHeight="1">
      <c r="A88" s="12"/>
      <c r="B88" s="13"/>
      <c r="C88" s="13"/>
      <c r="D88" s="12"/>
      <c r="E88" s="12"/>
      <c r="F88" s="14"/>
      <c r="G88" s="12"/>
      <c r="H88" s="15"/>
      <c r="I88" s="12"/>
      <c r="J88" s="12"/>
      <c r="K88" s="12"/>
      <c r="L88" s="12"/>
      <c r="M88" s="12"/>
      <c r="N88" s="23"/>
      <c r="O88" s="24"/>
      <c r="P88" s="24"/>
      <c r="Q88" s="12"/>
      <c r="R88" s="12"/>
      <c r="S88" s="12"/>
      <c r="T88" s="12"/>
      <c r="U88" s="12"/>
      <c r="V88" s="12"/>
      <c r="W88" s="12"/>
      <c r="X88" s="12"/>
      <c r="Y88" s="12"/>
      <c r="Z88" s="12"/>
      <c r="AA88" s="12"/>
      <c r="AB88" s="12"/>
      <c r="AC88" s="12"/>
    </row>
    <row r="89" spans="1:29" ht="24.75" customHeight="1">
      <c r="A89" s="12"/>
      <c r="B89" s="13"/>
      <c r="C89" s="13"/>
      <c r="D89" s="12"/>
      <c r="E89" s="12"/>
      <c r="F89" s="14"/>
      <c r="G89" s="12"/>
      <c r="H89" s="15"/>
      <c r="I89" s="12"/>
      <c r="J89" s="12"/>
      <c r="K89" s="12"/>
      <c r="L89" s="12"/>
      <c r="M89" s="12"/>
      <c r="N89" s="23"/>
      <c r="O89" s="24"/>
      <c r="P89" s="24"/>
      <c r="Q89" s="12"/>
      <c r="R89" s="12"/>
      <c r="S89" s="12"/>
      <c r="T89" s="12"/>
      <c r="U89" s="12"/>
      <c r="V89" s="12"/>
      <c r="W89" s="12"/>
      <c r="X89" s="12"/>
      <c r="Y89" s="12"/>
      <c r="Z89" s="12"/>
      <c r="AA89" s="12"/>
      <c r="AB89" s="12"/>
      <c r="AC89" s="12"/>
    </row>
    <row r="90" spans="1:29" ht="24.75" customHeight="1">
      <c r="A90" s="12"/>
      <c r="B90" s="13"/>
      <c r="C90" s="13"/>
      <c r="D90" s="12"/>
      <c r="E90" s="12"/>
      <c r="F90" s="14"/>
      <c r="G90" s="12"/>
      <c r="H90" s="15"/>
      <c r="I90" s="12"/>
      <c r="J90" s="12"/>
      <c r="K90" s="12"/>
      <c r="L90" s="12"/>
      <c r="M90" s="12"/>
      <c r="N90" s="23"/>
      <c r="O90" s="24"/>
      <c r="P90" s="24"/>
      <c r="Q90" s="12"/>
      <c r="R90" s="12"/>
      <c r="S90" s="12"/>
      <c r="T90" s="12"/>
      <c r="U90" s="12"/>
      <c r="V90" s="12"/>
      <c r="W90" s="12"/>
      <c r="X90" s="12"/>
      <c r="Y90" s="12"/>
      <c r="Z90" s="12"/>
      <c r="AA90" s="12"/>
      <c r="AB90" s="12"/>
      <c r="AC90" s="12"/>
    </row>
  </sheetData>
  <sheetProtection/>
  <mergeCells count="14">
    <mergeCell ref="J7:J8"/>
    <mergeCell ref="K7:K8"/>
    <mergeCell ref="L2:L3"/>
    <mergeCell ref="M2:M3"/>
    <mergeCell ref="N2:N3"/>
    <mergeCell ref="A17:P18"/>
    <mergeCell ref="A1:P1"/>
    <mergeCell ref="B2:C2"/>
    <mergeCell ref="D2:E2"/>
    <mergeCell ref="H2:K2"/>
    <mergeCell ref="O2:P2"/>
    <mergeCell ref="A2:A3"/>
    <mergeCell ref="F2:F3"/>
    <mergeCell ref="G2:G3"/>
  </mergeCells>
  <printOptions horizontalCentered="1"/>
  <pageMargins left="0.4798611111111111" right="0.5298611111111111" top="0.54" bottom="0.39" header="0.43" footer="0.6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wzchy</dc:creator>
  <cp:keywords/>
  <dc:description/>
  <cp:lastModifiedBy>Administrator</cp:lastModifiedBy>
  <cp:lastPrinted>2015-06-29T02:34:27Z</cp:lastPrinted>
  <dcterms:created xsi:type="dcterms:W3CDTF">2011-12-23T08:02:01Z</dcterms:created>
  <dcterms:modified xsi:type="dcterms:W3CDTF">2015-06-29T02:35:41Z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2052-9.1.0.4994</vt:lpwstr>
  </property>
</Properties>
</file>